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codeName="ThisWorkbook"/>
  <xr:revisionPtr revIDLastSave="0" documentId="13_ncr:1_{33577064-E539-4387-9632-2226C2A80A86}" xr6:coauthVersionLast="47" xr6:coauthVersionMax="47" xr10:uidLastSave="{00000000-0000-0000-0000-000000000000}"/>
  <bookViews>
    <workbookView xWindow="28680" yWindow="-120" windowWidth="29040" windowHeight="15840" tabRatio="777" xr2:uid="{00000000-000D-0000-FFFF-FFFF00000000}"/>
  </bookViews>
  <sheets>
    <sheet name="CATSフォーマットv1.0.2_テストデータ確認事項" sheetId="76" r:id="rId1"/>
    <sheet name="ヘッダー" sheetId="73" state="hidden" r:id="rId2"/>
    <sheet name="List" sheetId="61" state="hidden" r:id="rId3"/>
  </sheets>
  <externalReferences>
    <externalReference r:id="rId4"/>
  </externalReferences>
  <definedNames>
    <definedName name="_xlnm._FilterDatabase" localSheetId="0" hidden="1">'CATSフォーマットv1.0.2_テストデータ確認事項'!$B$10:$F$20</definedName>
    <definedName name="_xlnm.Print_Area" localSheetId="0">'CATSフォーマットv1.0.2_テストデータ確認事項'!$A$1:$F$26</definedName>
    <definedName name="_xlnm.Print_Area" localSheetId="1">ヘッダー!$A$1:$BC$5</definedName>
    <definedName name="_xlnm.Print_Titles" localSheetId="0">'CATSフォーマットv1.0.2_テストデータ確認事項'!$1:$10</definedName>
    <definedName name="_xlnm.Print_Titles" localSheetId="1">ヘッダー!$1:$5</definedName>
    <definedName name="原因作業" localSheetId="0">[1]List!$Z$12:$Z$71</definedName>
    <definedName name="発生元" localSheetId="0">[1]List!$B$12:$B$26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3" i="73" l="1"/>
  <c r="AO3" i="73"/>
  <c r="A3" i="73"/>
  <c r="AX2" i="73"/>
  <c r="AO2" i="73"/>
  <c r="BH1" i="73"/>
  <c r="A1" i="73"/>
  <c r="AD3" i="73"/>
  <c r="BH5" i="73" l="1"/>
  <c r="BH3" i="73"/>
  <c r="BH2" i="73"/>
  <c r="BH4" i="73" l="1"/>
  <c r="Q3" i="73" s="1"/>
  <c r="B3" i="61"/>
  <c r="I3" i="73"/>
  <c r="I4" i="73" l="1"/>
  <c r="B5" i="61"/>
  <c r="B4" i="61"/>
</calcChain>
</file>

<file path=xl/sharedStrings.xml><?xml version="1.0" encoding="utf-8"?>
<sst xmlns="http://schemas.openxmlformats.org/spreadsheetml/2006/main" count="128" uniqueCount="109">
  <si>
    <t>No.</t>
    <phoneticPr fontId="12"/>
  </si>
  <si>
    <t>区分</t>
    <rPh sb="0" eb="2">
      <t>クブン</t>
    </rPh>
    <phoneticPr fontId="12"/>
  </si>
  <si>
    <t>発生元</t>
    <rPh sb="0" eb="2">
      <t>ハッセイ</t>
    </rPh>
    <rPh sb="2" eb="3">
      <t>モト</t>
    </rPh>
    <phoneticPr fontId="12"/>
  </si>
  <si>
    <t>追加</t>
    <rPh sb="0" eb="2">
      <t>ツイカ</t>
    </rPh>
    <phoneticPr fontId="11"/>
  </si>
  <si>
    <t>仕様通り</t>
  </si>
  <si>
    <t>OK</t>
    <phoneticPr fontId="12"/>
  </si>
  <si>
    <t>NG</t>
    <phoneticPr fontId="12"/>
  </si>
  <si>
    <t>未実施</t>
    <rPh sb="0" eb="3">
      <t>ミジッシ</t>
    </rPh>
    <phoneticPr fontId="12"/>
  </si>
  <si>
    <t>結果(是正前)</t>
    <rPh sb="0" eb="2">
      <t>ケッカ</t>
    </rPh>
    <rPh sb="3" eb="5">
      <t>ゼセイ</t>
    </rPh>
    <rPh sb="5" eb="6">
      <t>マエ</t>
    </rPh>
    <phoneticPr fontId="12"/>
  </si>
  <si>
    <t>結果(是正後)</t>
    <rPh sb="0" eb="2">
      <t>ケッカ</t>
    </rPh>
    <rPh sb="3" eb="5">
      <t>ゼセイ</t>
    </rPh>
    <rPh sb="5" eb="6">
      <t>ゴ</t>
    </rPh>
    <phoneticPr fontId="12"/>
  </si>
  <si>
    <t>その他</t>
  </si>
  <si>
    <t>原因分類</t>
    <rPh sb="0" eb="2">
      <t>ゲンイン</t>
    </rPh>
    <rPh sb="2" eb="4">
      <t>ブンルイ</t>
    </rPh>
    <phoneticPr fontId="12"/>
  </si>
  <si>
    <t>原因工程</t>
    <rPh sb="0" eb="2">
      <t>ゲンイン</t>
    </rPh>
    <rPh sb="2" eb="4">
      <t>コウテイ</t>
    </rPh>
    <phoneticPr fontId="12"/>
  </si>
  <si>
    <t>原因作業</t>
    <rPh sb="0" eb="2">
      <t>ゲンイン</t>
    </rPh>
    <rPh sb="2" eb="4">
      <t>サギョウ</t>
    </rPh>
    <phoneticPr fontId="12"/>
  </si>
  <si>
    <t>正常動作</t>
    <rPh sb="0" eb="2">
      <t>セイジョウ</t>
    </rPh>
    <rPh sb="2" eb="4">
      <t>ドウサ</t>
    </rPh>
    <phoneticPr fontId="12"/>
  </si>
  <si>
    <t>異常動作</t>
    <rPh sb="0" eb="2">
      <t>イジョウ</t>
    </rPh>
    <rPh sb="2" eb="4">
      <t>ドウサ</t>
    </rPh>
    <phoneticPr fontId="12"/>
  </si>
  <si>
    <t>性能</t>
    <rPh sb="0" eb="2">
      <t>セイノウ</t>
    </rPh>
    <phoneticPr fontId="12"/>
  </si>
  <si>
    <t>他システム</t>
    <phoneticPr fontId="11"/>
  </si>
  <si>
    <t>ライブラリ間の影響</t>
  </si>
  <si>
    <t>レスポンス</t>
  </si>
  <si>
    <t>影響範囲</t>
  </si>
  <si>
    <t>旧データ検証</t>
  </si>
  <si>
    <t>要件一覧</t>
  </si>
  <si>
    <t>障害対応</t>
    <rPh sb="0" eb="2">
      <t>ショウガイ</t>
    </rPh>
    <rPh sb="2" eb="4">
      <t>タイオウ</t>
    </rPh>
    <phoneticPr fontId="11"/>
  </si>
  <si>
    <t>ファイル名</t>
    <phoneticPr fontId="36"/>
  </si>
  <si>
    <t>更新日</t>
    <rPh sb="0" eb="2">
      <t>コウシン</t>
    </rPh>
    <rPh sb="2" eb="3">
      <t>ヒ</t>
    </rPh>
    <phoneticPr fontId="36"/>
  </si>
  <si>
    <t>作成日</t>
    <rPh sb="0" eb="2">
      <t>サクセイ</t>
    </rPh>
    <rPh sb="2" eb="3">
      <t>ヒ</t>
    </rPh>
    <phoneticPr fontId="36"/>
  </si>
  <si>
    <t>更新者</t>
    <rPh sb="0" eb="3">
      <t>コウシンシャ</t>
    </rPh>
    <phoneticPr fontId="36"/>
  </si>
  <si>
    <t>作成者</t>
    <rPh sb="0" eb="2">
      <t>サクセイ</t>
    </rPh>
    <rPh sb="2" eb="3">
      <t>シャ</t>
    </rPh>
    <phoneticPr fontId="36"/>
  </si>
  <si>
    <t>ドキュメント管理番号</t>
    <rPh sb="6" eb="8">
      <t>カンリ</t>
    </rPh>
    <rPh sb="8" eb="10">
      <t>バンゴウ</t>
    </rPh>
    <phoneticPr fontId="36"/>
  </si>
  <si>
    <t>機能名</t>
    <rPh sb="0" eb="3">
      <t>キノウメイ</t>
    </rPh>
    <phoneticPr fontId="36"/>
  </si>
  <si>
    <t>ドキュメント区分</t>
    <rPh sb="6" eb="8">
      <t>クブン</t>
    </rPh>
    <phoneticPr fontId="36"/>
  </si>
  <si>
    <t>システム名</t>
    <rPh sb="4" eb="5">
      <t>メイ</t>
    </rPh>
    <phoneticPr fontId="36"/>
  </si>
  <si>
    <t>顧客提出対象外</t>
    <rPh sb="0" eb="2">
      <t>コキャク</t>
    </rPh>
    <rPh sb="2" eb="4">
      <t>テイシュツ</t>
    </rPh>
    <rPh sb="4" eb="7">
      <t>タイショウガイ</t>
    </rPh>
    <phoneticPr fontId="11"/>
  </si>
  <si>
    <t>事象分類</t>
    <phoneticPr fontId="12"/>
  </si>
  <si>
    <t>抽出漏れ理由</t>
    <rPh sb="0" eb="2">
      <t>チュウシュツ</t>
    </rPh>
    <rPh sb="2" eb="3">
      <t>モ</t>
    </rPh>
    <rPh sb="4" eb="6">
      <t>リユウ</t>
    </rPh>
    <phoneticPr fontId="12"/>
  </si>
  <si>
    <t>項目パターン</t>
    <rPh sb="0" eb="2">
      <t>コウモク</t>
    </rPh>
    <phoneticPr fontId="11"/>
  </si>
  <si>
    <t>項目名</t>
    <rPh sb="0" eb="2">
      <t>コウモク</t>
    </rPh>
    <rPh sb="2" eb="3">
      <t>メイ</t>
    </rPh>
    <phoneticPr fontId="11"/>
  </si>
  <si>
    <t>アプリ</t>
  </si>
  <si>
    <t>基本設計</t>
  </si>
  <si>
    <t>基本設計:プロセス</t>
    <rPh sb="0" eb="2">
      <t>キホン</t>
    </rPh>
    <rPh sb="2" eb="4">
      <t>セッケイ</t>
    </rPh>
    <phoneticPr fontId="2"/>
  </si>
  <si>
    <t>環境</t>
    <rPh sb="0" eb="2">
      <t>カンキョウ</t>
    </rPh>
    <phoneticPr fontId="2"/>
  </si>
  <si>
    <t>詳細設計</t>
  </si>
  <si>
    <t>基本設計:画面/帳票</t>
  </si>
  <si>
    <t>操作</t>
    <rPh sb="0" eb="2">
      <t>ソウサ</t>
    </rPh>
    <phoneticPr fontId="2"/>
  </si>
  <si>
    <t>製造/単体テスト</t>
    <rPh sb="3" eb="5">
      <t>タンタイ</t>
    </rPh>
    <phoneticPr fontId="2"/>
  </si>
  <si>
    <t>基本設計:基盤</t>
    <rPh sb="0" eb="2">
      <t>キホン</t>
    </rPh>
    <rPh sb="2" eb="4">
      <t>セッケイ</t>
    </rPh>
    <phoneticPr fontId="2"/>
  </si>
  <si>
    <t>仕様通り</t>
    <rPh sb="0" eb="2">
      <t>シヨウ</t>
    </rPh>
    <rPh sb="2" eb="3">
      <t>ドオ</t>
    </rPh>
    <phoneticPr fontId="2"/>
  </si>
  <si>
    <t>結合テスト</t>
  </si>
  <si>
    <t>基本設計:その他</t>
    <rPh sb="0" eb="2">
      <t>キホン</t>
    </rPh>
    <rPh sb="2" eb="4">
      <t>セッケイ</t>
    </rPh>
    <rPh sb="7" eb="8">
      <t>タ</t>
    </rPh>
    <phoneticPr fontId="2"/>
  </si>
  <si>
    <t>指摘間違い</t>
    <rPh sb="0" eb="2">
      <t>シテキ</t>
    </rPh>
    <rPh sb="2" eb="4">
      <t>マチガ</t>
    </rPh>
    <phoneticPr fontId="2"/>
  </si>
  <si>
    <t>総合テスト</t>
  </si>
  <si>
    <t>詳細設計:アプリ方式</t>
    <rPh sb="0" eb="2">
      <t>ショウサイ</t>
    </rPh>
    <rPh sb="2" eb="4">
      <t>セッケイ</t>
    </rPh>
    <phoneticPr fontId="2"/>
  </si>
  <si>
    <t>既知の障害</t>
    <rPh sb="0" eb="2">
      <t>キチ</t>
    </rPh>
    <rPh sb="3" eb="5">
      <t>ショウガイ</t>
    </rPh>
    <phoneticPr fontId="2"/>
  </si>
  <si>
    <t>詳細設計:プロセス</t>
    <rPh sb="0" eb="2">
      <t>ショウサイ</t>
    </rPh>
    <rPh sb="2" eb="4">
      <t>セッケイ</t>
    </rPh>
    <phoneticPr fontId="2"/>
  </si>
  <si>
    <t>その他</t>
    <rPh sb="2" eb="3">
      <t>タ</t>
    </rPh>
    <phoneticPr fontId="2"/>
  </si>
  <si>
    <t>詳細設計:その他</t>
    <rPh sb="0" eb="2">
      <t>ショウサイ</t>
    </rPh>
    <rPh sb="2" eb="4">
      <t>セッケイ</t>
    </rPh>
    <rPh sb="7" eb="8">
      <t>タ</t>
    </rPh>
    <phoneticPr fontId="2"/>
  </si>
  <si>
    <t>製造:コーディング</t>
    <rPh sb="0" eb="2">
      <t>セイゾウ</t>
    </rPh>
    <phoneticPr fontId="2"/>
  </si>
  <si>
    <t>製造:エラー/メッセージ</t>
    <rPh sb="0" eb="2">
      <t>セイゾウ</t>
    </rPh>
    <phoneticPr fontId="2"/>
  </si>
  <si>
    <t>製造:ロジック</t>
    <rPh sb="0" eb="2">
      <t>セイゾウ</t>
    </rPh>
    <phoneticPr fontId="2"/>
  </si>
  <si>
    <t>製造:データ領域</t>
    <rPh sb="0" eb="2">
      <t>セイゾウ</t>
    </rPh>
    <phoneticPr fontId="2"/>
  </si>
  <si>
    <t>製造:制御</t>
    <rPh sb="0" eb="2">
      <t>セイゾウ</t>
    </rPh>
    <phoneticPr fontId="2"/>
  </si>
  <si>
    <t>製造:その他</t>
    <rPh sb="0" eb="2">
      <t>セイゾウ</t>
    </rPh>
    <phoneticPr fontId="2"/>
  </si>
  <si>
    <t>環境:テスト/データ</t>
  </si>
  <si>
    <t>操作ミス</t>
    <rPh sb="0" eb="2">
      <t>ソウサ</t>
    </rPh>
    <phoneticPr fontId="2"/>
  </si>
  <si>
    <t>環境:設定</t>
    <rPh sb="0" eb="2">
      <t>カンキョウ</t>
    </rPh>
    <rPh sb="3" eb="5">
      <t>セッテイ</t>
    </rPh>
    <phoneticPr fontId="2"/>
  </si>
  <si>
    <t>異常終了</t>
  </si>
  <si>
    <t>レビュー漏れ</t>
  </si>
  <si>
    <t>処理結果異常</t>
  </si>
  <si>
    <t>修正漏れ</t>
  </si>
  <si>
    <t>使い勝手不備</t>
  </si>
  <si>
    <t>確認漏れ</t>
  </si>
  <si>
    <t>テスト漏れ</t>
  </si>
  <si>
    <t>このドキュメントについて</t>
    <phoneticPr fontId="11"/>
  </si>
  <si>
    <t>CATSフォーマット</t>
    <phoneticPr fontId="11"/>
  </si>
  <si>
    <t>テストデータ確認事項</t>
    <rPh sb="6" eb="8">
      <t>カクニン</t>
    </rPh>
    <rPh sb="8" eb="10">
      <t>ジコウ</t>
    </rPh>
    <phoneticPr fontId="11"/>
  </si>
  <si>
    <t>大分類</t>
    <rPh sb="0" eb="1">
      <t>ダイ</t>
    </rPh>
    <phoneticPr fontId="11"/>
  </si>
  <si>
    <t>中分類</t>
    <rPh sb="0" eb="1">
      <t>チュウ</t>
    </rPh>
    <phoneticPr fontId="11"/>
  </si>
  <si>
    <t>小分類</t>
    <rPh sb="0" eb="3">
      <t>ショウブンルイ</t>
    </rPh>
    <phoneticPr fontId="12"/>
  </si>
  <si>
    <t>確認事項</t>
    <rPh sb="0" eb="2">
      <t>カクニン</t>
    </rPh>
    <rPh sb="2" eb="4">
      <t>ジコウ</t>
    </rPh>
    <phoneticPr fontId="11"/>
  </si>
  <si>
    <t>全体</t>
    <rPh sb="0" eb="2">
      <t>ゼンタイ</t>
    </rPh>
    <phoneticPr fontId="11"/>
  </si>
  <si>
    <t>値・フォーマット</t>
  </si>
  <si>
    <t>itemId</t>
    <phoneticPr fontId="11"/>
  </si>
  <si>
    <t>値</t>
  </si>
  <si>
    <t>variants/rearrangements</t>
    <phoneticPr fontId="11"/>
  </si>
  <si>
    <t>genePairs</t>
    <phoneticPr fontId="11"/>
  </si>
  <si>
    <t>position</t>
    <phoneticPr fontId="11"/>
  </si>
  <si>
    <t>当資料で扱うCATSフォーマットのバージョンは下記です。</t>
    <rPh sb="0" eb="1">
      <t>トウ</t>
    </rPh>
    <rPh sb="1" eb="3">
      <t>シリョウ</t>
    </rPh>
    <rPh sb="4" eb="5">
      <t>アツカ</t>
    </rPh>
    <rPh sb="23" eb="25">
      <t>カキ</t>
    </rPh>
    <phoneticPr fontId="11"/>
  </si>
  <si>
    <t>variants/rearrangements/breakends/transcripts</t>
    <phoneticPr fontId="11"/>
  </si>
  <si>
    <t>geneSymbol</t>
    <phoneticPr fontId="11"/>
  </si>
  <si>
    <t>検査会社様が作成するCATSフォーマット対応のテストデータについて、満たしているかご確認いただきたい内容を一覧化したものです。</t>
    <rPh sb="0" eb="2">
      <t>ケンサ</t>
    </rPh>
    <rPh sb="2" eb="4">
      <t>ガイシャ</t>
    </rPh>
    <rPh sb="4" eb="5">
      <t>サマ</t>
    </rPh>
    <rPh sb="6" eb="8">
      <t>サクセイ</t>
    </rPh>
    <rPh sb="20" eb="22">
      <t>タイオウ</t>
    </rPh>
    <rPh sb="34" eb="35">
      <t>ミ</t>
    </rPh>
    <rPh sb="42" eb="44">
      <t>カクニン</t>
    </rPh>
    <rPh sb="50" eb="52">
      <t>ナイヨウ</t>
    </rPh>
    <rPh sb="53" eb="56">
      <t>イチランカ</t>
    </rPh>
    <phoneticPr fontId="11"/>
  </si>
  <si>
    <t>資料版数：1.0</t>
    <rPh sb="0" eb="2">
      <t>シリョウ</t>
    </rPh>
    <rPh sb="2" eb="4">
      <t>ハンスウ</t>
    </rPh>
    <phoneticPr fontId="11"/>
  </si>
  <si>
    <t>variants</t>
    <phoneticPr fontId="11"/>
  </si>
  <si>
    <t>rearrangements</t>
    <phoneticPr fontId="11"/>
  </si>
  <si>
    <t>shortVariants</t>
    <phoneticPr fontId="11"/>
  </si>
  <si>
    <t>copyNumberAlterations</t>
    <phoneticPr fontId="11"/>
  </si>
  <si>
    <t>otherBiomarkers</t>
    <phoneticPr fontId="11"/>
  </si>
  <si>
    <t>-</t>
    <phoneticPr fontId="11"/>
  </si>
  <si>
    <t xml:space="preserve">schema.json の規約に違反していないこと。
※プログラムなどを使用して機械的に確認する。
</t>
    <rPh sb="13" eb="15">
      <t>キヤク</t>
    </rPh>
    <rPh sb="16" eb="18">
      <t>イハン</t>
    </rPh>
    <phoneticPr fontId="11"/>
  </si>
  <si>
    <t xml:space="preserve">キー名：itemId がデータ全体で一意であること。
</t>
    <rPh sb="2" eb="3">
      <t>メイ</t>
    </rPh>
    <rPh sb="15" eb="17">
      <t>ゼンタイ</t>
    </rPh>
    <rPh sb="18" eb="20">
      <t>イチイ</t>
    </rPh>
    <phoneticPr fontId="11"/>
  </si>
  <si>
    <t xml:space="preserve">下記の変異について記載すること。
1塩基変異、塩基配列の挿入、塩基配列の欠失、塩基配列の欠失と挿入
※上記で検出対象外のものが存在する、上記以外で検出するものが存在する場合はC-CATに連絡すること。
</t>
    <rPh sb="0" eb="2">
      <t>カキ</t>
    </rPh>
    <rPh sb="3" eb="5">
      <t>ヘンイ</t>
    </rPh>
    <rPh sb="9" eb="11">
      <t>キサイ</t>
    </rPh>
    <rPh sb="31" eb="33">
      <t>エンキ</t>
    </rPh>
    <rPh sb="33" eb="35">
      <t>ハイレツ</t>
    </rPh>
    <rPh sb="39" eb="41">
      <t>エンキ</t>
    </rPh>
    <rPh sb="41" eb="43">
      <t>ハイレツ</t>
    </rPh>
    <rPh sb="52" eb="54">
      <t>ジョウキ</t>
    </rPh>
    <rPh sb="69" eb="71">
      <t>ジョウキ</t>
    </rPh>
    <rPh sb="71" eb="73">
      <t>イガイ</t>
    </rPh>
    <rPh sb="74" eb="76">
      <t>ケンシュツ</t>
    </rPh>
    <rPh sb="81" eb="83">
      <t>ソンザイ</t>
    </rPh>
    <rPh sb="85" eb="87">
      <t>バアイ</t>
    </rPh>
    <phoneticPr fontId="11"/>
  </si>
  <si>
    <t xml:space="preserve">下記の変異について記載すること。
遺伝子増幅(Amplification)、遺伝子欠失(Deletion)
※上記で検出対象外のものが存在する、上記以外で検出するものが存在する場合はC-CATに連絡すること。
</t>
    <rPh sb="17" eb="20">
      <t>イデンシ</t>
    </rPh>
    <rPh sb="20" eb="22">
      <t>ゾウフク</t>
    </rPh>
    <rPh sb="38" eb="41">
      <t>イデンシ</t>
    </rPh>
    <rPh sb="41" eb="43">
      <t>ケッシツ</t>
    </rPh>
    <phoneticPr fontId="11"/>
  </si>
  <si>
    <t xml:space="preserve">下記の変異について記載すること。
遺伝子再構成(fusion)
※上記で検出対象外のものが存在する、上記以外で検出するものが存在する場合はC-CATに連絡すること。
</t>
    <rPh sb="17" eb="20">
      <t>イデンシ</t>
    </rPh>
    <rPh sb="20" eb="23">
      <t>サイコウセイ</t>
    </rPh>
    <phoneticPr fontId="11"/>
  </si>
  <si>
    <t xml:space="preserve">下記のバイオマーカーの中で、検出するものについて記載すること。
マイクロサテライト不安定性(MSI)、腫瘍変異負荷(TMB)、ヘテロ接合性の消失(LOH)
</t>
    <rPh sb="11" eb="12">
      <t>ナカ</t>
    </rPh>
    <rPh sb="14" eb="16">
      <t>ケンシュツ</t>
    </rPh>
    <phoneticPr fontId="11"/>
  </si>
  <si>
    <t xml:space="preserve">variants/rearrangements/rearrangementType の値が
metaData/configOptions/typeLabelsInterpretedAsKbGeneFusion に含まれている場合、
geneSymbol はどちらもnull でないこと。
※遺伝子間再構成の場合、2つの遺伝子名を記載すること。
</t>
    <rPh sb="43" eb="44">
      <t>アタイ</t>
    </rPh>
    <rPh sb="106" eb="107">
      <t>フク</t>
    </rPh>
    <rPh sb="112" eb="114">
      <t>バアイ</t>
    </rPh>
    <rPh sb="145" eb="148">
      <t>イデンシ</t>
    </rPh>
    <rPh sb="148" eb="149">
      <t>アイダ</t>
    </rPh>
    <rPh sb="149" eb="152">
      <t>サイコウセイ</t>
    </rPh>
    <rPh sb="153" eb="155">
      <t>バアイ</t>
    </rPh>
    <rPh sb="159" eb="162">
      <t>イデンシ</t>
    </rPh>
    <rPh sb="162" eb="163">
      <t>メイ</t>
    </rPh>
    <rPh sb="164" eb="166">
      <t>キサイ</t>
    </rPh>
    <phoneticPr fontId="11"/>
  </si>
  <si>
    <r>
      <t>同階層のbreakends キー以下のgeneSymbol キーの値を文字列"-"で結合した文字列であること。
例：
"breakends": [
  {"transcripts": [{"geneSymbol": "</t>
    </r>
    <r>
      <rPr>
        <sz val="10"/>
        <color rgb="FFFF0000"/>
        <rFont val="Meiryo UI"/>
        <family val="3"/>
        <charset val="128"/>
      </rPr>
      <t>EML4</t>
    </r>
    <r>
      <rPr>
        <sz val="10"/>
        <rFont val="Meiryo UI"/>
        <family val="3"/>
        <charset val="128"/>
      </rPr>
      <t>"}]},
  {"transcripts": [{"geneSymbol": "</t>
    </r>
    <r>
      <rPr>
        <sz val="10"/>
        <color rgb="FF0070C0"/>
        <rFont val="Meiryo UI"/>
        <family val="3"/>
        <charset val="128"/>
      </rPr>
      <t>ALK</t>
    </r>
    <r>
      <rPr>
        <sz val="10"/>
        <rFont val="Meiryo UI"/>
        <family val="3"/>
        <charset val="128"/>
      </rPr>
      <t>"}]}
],
"genePairs": ["</t>
    </r>
    <r>
      <rPr>
        <sz val="10"/>
        <color rgb="FFFF0000"/>
        <rFont val="Meiryo UI"/>
        <family val="3"/>
        <charset val="128"/>
      </rPr>
      <t>EML4</t>
    </r>
    <r>
      <rPr>
        <b/>
        <sz val="10"/>
        <rFont val="Meiryo UI"/>
        <family val="3"/>
        <charset val="128"/>
      </rPr>
      <t>-</t>
    </r>
    <r>
      <rPr>
        <sz val="10"/>
        <color rgb="FF0070C0"/>
        <rFont val="Meiryo UI"/>
        <family val="3"/>
        <charset val="128"/>
      </rPr>
      <t>ALK</t>
    </r>
    <r>
      <rPr>
        <sz val="10"/>
        <rFont val="Meiryo UI"/>
        <family val="3"/>
        <charset val="128"/>
      </rPr>
      <t xml:space="preserve">"]
</t>
    </r>
    <rPh sb="0" eb="1">
      <t>ドウ</t>
    </rPh>
    <rPh sb="1" eb="3">
      <t>カイソウ</t>
    </rPh>
    <rPh sb="16" eb="18">
      <t>イカ</t>
    </rPh>
    <rPh sb="33" eb="34">
      <t>アタイ</t>
    </rPh>
    <rPh sb="35" eb="38">
      <t>モジレツ</t>
    </rPh>
    <rPh sb="42" eb="44">
      <t>ケツゴウ</t>
    </rPh>
    <rPh sb="46" eb="49">
      <t>モジレツ</t>
    </rPh>
    <phoneticPr fontId="11"/>
  </si>
  <si>
    <r>
      <t>VCF4.3 (https://samtools.github.io/hts-specs/VCFv4.3.pdf)に準拠した値であること。
VCF v4.3 のpage 13 にあるように、リファレンス塩基がat</t>
    </r>
    <r>
      <rPr>
        <sz val="10"/>
        <color rgb="FFFF0000"/>
        <rFont val="Meiryo UI"/>
        <family val="3"/>
        <charset val="128"/>
      </rPr>
      <t>C</t>
    </r>
    <r>
      <rPr>
        <sz val="10"/>
        <rFont val="Meiryo UI"/>
        <family val="3"/>
        <charset val="128"/>
      </rPr>
      <t>ga、変異塩基がat-ga、リファレンス塩基の</t>
    </r>
    <r>
      <rPr>
        <sz val="10"/>
        <color rgb="FFFF0000"/>
        <rFont val="Meiryo UI"/>
        <family val="3"/>
        <charset val="128"/>
      </rPr>
      <t>C</t>
    </r>
    <r>
      <rPr>
        <sz val="10"/>
        <rFont val="Meiryo UI"/>
        <family val="3"/>
        <charset val="128"/>
      </rPr>
      <t>の位置が3の時、</t>
    </r>
    <r>
      <rPr>
        <b/>
        <sz val="10"/>
        <rFont val="Meiryo UI"/>
        <family val="3"/>
        <charset val="128"/>
      </rPr>
      <t>"position": 2</t>
    </r>
    <r>
      <rPr>
        <sz val="10"/>
        <rFont val="Meiryo UI"/>
        <family val="3"/>
        <charset val="128"/>
      </rPr>
      <t xml:space="preserve">, "referenceAllele": "TC", "alternateAllele": "T" と表記する。
</t>
    </r>
    <rPh sb="58" eb="60">
      <t>ジュンキョ</t>
    </rPh>
    <rPh sb="62" eb="63">
      <t>アタイ</t>
    </rPh>
    <phoneticPr fontId="11"/>
  </si>
  <si>
    <t>【CATSフォーマットv1.0.2】テストデータ確認事項</t>
    <rPh sb="24" eb="26">
      <t>カクニン</t>
    </rPh>
    <rPh sb="26" eb="28">
      <t>ジコウ</t>
    </rPh>
    <phoneticPr fontId="11"/>
  </si>
  <si>
    <t>v1.0.2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</si>
</sst>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1"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Meiryo UI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VL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9"/>
      <name val="ＭＳ ゴシック"/>
      <family val="3"/>
      <charset val="128"/>
    </font>
    <font>
      <b/>
      <sz val="12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9"/>
      <color indexed="9"/>
      <name val="ＭＳ ゴシック"/>
      <family val="3"/>
      <charset val="128"/>
    </font>
    <font>
      <sz val="9"/>
      <color indexed="60"/>
      <name val="ＭＳ ゴシック"/>
      <family val="3"/>
      <charset val="128"/>
    </font>
    <font>
      <sz val="9"/>
      <color indexed="52"/>
      <name val="ＭＳ ゴシック"/>
      <family val="3"/>
      <charset val="128"/>
    </font>
    <font>
      <sz val="9"/>
      <color indexed="20"/>
      <name val="ＭＳ ゴシック"/>
      <family val="3"/>
      <charset val="128"/>
    </font>
    <font>
      <b/>
      <sz val="9"/>
      <color indexed="52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b/>
      <sz val="15"/>
      <color indexed="56"/>
      <name val="ＭＳ ゴシック"/>
      <family val="3"/>
      <charset val="128"/>
    </font>
    <font>
      <b/>
      <sz val="13"/>
      <color indexed="56"/>
      <name val="ＭＳ ゴシック"/>
      <family val="3"/>
      <charset val="128"/>
    </font>
    <font>
      <b/>
      <sz val="11"/>
      <color indexed="56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  <font>
      <b/>
      <sz val="9"/>
      <color indexed="63"/>
      <name val="ＭＳ ゴシック"/>
      <family val="3"/>
      <charset val="128"/>
    </font>
    <font>
      <sz val="10"/>
      <name val="Arial"/>
      <family val="2"/>
    </font>
    <font>
      <i/>
      <sz val="9"/>
      <color indexed="23"/>
      <name val="ＭＳ ゴシック"/>
      <family val="3"/>
      <charset val="128"/>
    </font>
    <font>
      <sz val="9"/>
      <color indexed="62"/>
      <name val="ＭＳ ゴシック"/>
      <family val="3"/>
      <charset val="128"/>
    </font>
    <font>
      <sz val="9"/>
      <color indexed="17"/>
      <name val="ＭＳ ゴシック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11"/>
      <name val="Meiryo UI"/>
      <family val="3"/>
      <charset val="128"/>
    </font>
    <font>
      <sz val="10"/>
      <color rgb="FF000000"/>
      <name val="Meiryo UI"/>
      <family val="3"/>
      <charset val="128"/>
    </font>
    <font>
      <sz val="1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1"/>
      <color indexed="10"/>
      <name val="Meiryo UI"/>
      <family val="3"/>
      <charset val="128"/>
    </font>
    <font>
      <sz val="11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b/>
      <sz val="10"/>
      <color theme="0"/>
      <name val="Meiryo UI"/>
      <family val="3"/>
      <charset val="128"/>
    </font>
    <font>
      <b/>
      <sz val="11"/>
      <color theme="0"/>
      <name val="Meiryo UI"/>
      <family val="3"/>
      <charset val="128"/>
    </font>
    <font>
      <b/>
      <sz val="10"/>
      <name val="Meiryo UI"/>
      <family val="3"/>
      <charset val="128"/>
    </font>
    <font>
      <b/>
      <sz val="12"/>
      <name val="Meiryo UI"/>
      <family val="3"/>
      <charset val="128"/>
    </font>
    <font>
      <sz val="10"/>
      <color rgb="FFFF0000"/>
      <name val="Meiryo UI"/>
      <family val="3"/>
      <charset val="128"/>
    </font>
    <font>
      <sz val="10"/>
      <color rgb="FF0070C0"/>
      <name val="Meiryo UI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0380B7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0" fillId="0" borderId="0"/>
    <xf numFmtId="0" fontId="13" fillId="0" borderId="0"/>
    <xf numFmtId="0" fontId="15" fillId="0" borderId="0">
      <alignment vertical="center"/>
    </xf>
    <xf numFmtId="0" fontId="10" fillId="0" borderId="0"/>
    <xf numFmtId="0" fontId="14" fillId="0" borderId="0">
      <alignment vertical="center"/>
    </xf>
    <xf numFmtId="0" fontId="10" fillId="0" borderId="0"/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0" borderId="5" applyNumberFormat="0" applyAlignment="0" applyProtection="0">
      <alignment horizontal="left" vertical="center"/>
    </xf>
    <xf numFmtId="0" fontId="18" fillId="0" borderId="4">
      <alignment horizontal="left"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1" borderId="6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0" fillId="23" borderId="7" applyNumberFormat="0" applyFon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24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1" fillId="0" borderId="0"/>
    <xf numFmtId="0" fontId="32" fillId="0" borderId="0" applyNumberFormat="0" applyFill="0" applyBorder="0" applyAlignment="0" applyProtection="0">
      <alignment vertical="center"/>
    </xf>
    <xf numFmtId="0" fontId="33" fillId="8" borderId="9" applyNumberFormat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43" fillId="0" borderId="0"/>
    <xf numFmtId="0" fontId="10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3" fillId="8" borderId="19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4" fillId="24" borderId="19" applyNumberFormat="0" applyAlignment="0" applyProtection="0">
      <alignment vertical="center"/>
    </xf>
    <xf numFmtId="0" fontId="10" fillId="23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72">
    <xf numFmtId="0" fontId="0" fillId="0" borderId="0" xfId="0"/>
    <xf numFmtId="0" fontId="35" fillId="0" borderId="0" xfId="53" applyFont="1">
      <alignment vertical="center"/>
    </xf>
    <xf numFmtId="0" fontId="38" fillId="0" borderId="0" xfId="53" applyFont="1">
      <alignment vertical="center"/>
    </xf>
    <xf numFmtId="0" fontId="38" fillId="0" borderId="3" xfId="53" applyFont="1" applyBorder="1" applyAlignment="1">
      <alignment horizontal="center" vertical="center"/>
    </xf>
    <xf numFmtId="0" fontId="38" fillId="0" borderId="17" xfId="53" applyFont="1" applyBorder="1" applyAlignment="1">
      <alignment horizontal="left" vertical="center"/>
    </xf>
    <xf numFmtId="0" fontId="40" fillId="0" borderId="0" xfId="6" applyFont="1"/>
    <xf numFmtId="49" fontId="40" fillId="0" borderId="0" xfId="6" applyNumberFormat="1" applyFont="1" applyAlignment="1">
      <alignment horizontal="center" wrapText="1"/>
    </xf>
    <xf numFmtId="49" fontId="40" fillId="0" borderId="0" xfId="6" applyNumberFormat="1" applyFont="1" applyAlignment="1">
      <alignment vertical="top" wrapText="1"/>
    </xf>
    <xf numFmtId="49" fontId="40" fillId="0" borderId="0" xfId="6" applyNumberFormat="1" applyFont="1"/>
    <xf numFmtId="49" fontId="40" fillId="0" borderId="0" xfId="6" applyNumberFormat="1" applyFont="1" applyAlignment="1">
      <alignment horizontal="left" vertical="center" wrapText="1"/>
    </xf>
    <xf numFmtId="0" fontId="40" fillId="0" borderId="0" xfId="6" applyFont="1" applyAlignment="1">
      <alignment horizontal="center"/>
    </xf>
    <xf numFmtId="0" fontId="41" fillId="0" borderId="0" xfId="0" applyFont="1"/>
    <xf numFmtId="0" fontId="40" fillId="0" borderId="0" xfId="0" applyFont="1" applyAlignment="1">
      <alignment horizontal="left"/>
    </xf>
    <xf numFmtId="0" fontId="40" fillId="0" borderId="0" xfId="0" applyFont="1"/>
    <xf numFmtId="0" fontId="40" fillId="0" borderId="0" xfId="0" applyFont="1" applyAlignment="1">
      <alignment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vertical="center"/>
    </xf>
    <xf numFmtId="0" fontId="40" fillId="0" borderId="0" xfId="0" applyFont="1" applyAlignment="1">
      <alignment horizontal="center" vertical="center"/>
    </xf>
    <xf numFmtId="0" fontId="38" fillId="0" borderId="1" xfId="0" applyFont="1" applyBorder="1" applyAlignment="1">
      <alignment horizontal="right" vertical="center"/>
    </xf>
    <xf numFmtId="0" fontId="40" fillId="0" borderId="1" xfId="0" applyFont="1" applyBorder="1" applyAlignment="1">
      <alignment horizontal="left" vertical="center"/>
    </xf>
    <xf numFmtId="0" fontId="38" fillId="0" borderId="0" xfId="0" applyFont="1" applyAlignment="1">
      <alignment vertical="center"/>
    </xf>
    <xf numFmtId="0" fontId="40" fillId="0" borderId="1" xfId="0" quotePrefix="1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2" xfId="0" applyFont="1" applyBorder="1" applyAlignment="1">
      <alignment vertical="center" wrapText="1"/>
    </xf>
    <xf numFmtId="0" fontId="42" fillId="0" borderId="2" xfId="0" applyFont="1" applyBorder="1" applyAlignment="1">
      <alignment horizontal="left" vertical="center" wrapText="1"/>
    </xf>
    <xf numFmtId="0" fontId="42" fillId="0" borderId="0" xfId="0" applyFont="1" applyAlignment="1">
      <alignment vertical="center" wrapText="1"/>
    </xf>
    <xf numFmtId="0" fontId="42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37" fillId="0" borderId="0" xfId="6" applyFont="1" applyAlignment="1">
      <alignment horizontal="left"/>
    </xf>
    <xf numFmtId="49" fontId="37" fillId="0" borderId="0" xfId="6" applyNumberFormat="1" applyFont="1" applyAlignment="1">
      <alignment horizontal="center" wrapText="1"/>
    </xf>
    <xf numFmtId="49" fontId="37" fillId="0" borderId="0" xfId="6" applyNumberFormat="1" applyFont="1" applyAlignment="1">
      <alignment vertical="top" wrapText="1"/>
    </xf>
    <xf numFmtId="49" fontId="37" fillId="0" borderId="0" xfId="6" applyNumberFormat="1" applyFont="1"/>
    <xf numFmtId="49" fontId="37" fillId="0" borderId="0" xfId="6" applyNumberFormat="1" applyFont="1" applyAlignment="1">
      <alignment horizontal="left" vertical="top" wrapText="1"/>
    </xf>
    <xf numFmtId="49" fontId="37" fillId="0" borderId="0" xfId="6" applyNumberFormat="1" applyFont="1" applyAlignment="1">
      <alignment horizontal="left" vertical="center" wrapText="1"/>
    </xf>
    <xf numFmtId="0" fontId="37" fillId="0" borderId="0" xfId="6" applyFont="1" applyAlignment="1">
      <alignment horizontal="center"/>
    </xf>
    <xf numFmtId="0" fontId="40" fillId="0" borderId="0" xfId="6" applyFont="1" applyAlignment="1">
      <alignment vertical="top"/>
    </xf>
    <xf numFmtId="0" fontId="40" fillId="0" borderId="0" xfId="6" applyFont="1" applyAlignment="1">
      <alignment horizontal="left" vertical="top"/>
    </xf>
    <xf numFmtId="49" fontId="40" fillId="0" borderId="0" xfId="6" applyNumberFormat="1" applyFont="1" applyAlignment="1">
      <alignment horizontal="left" vertical="top"/>
    </xf>
    <xf numFmtId="0" fontId="48" fillId="0" borderId="0" xfId="6" applyFont="1" applyAlignment="1">
      <alignment horizontal="left" vertical="top"/>
    </xf>
    <xf numFmtId="0" fontId="47" fillId="0" borderId="0" xfId="6" applyFont="1" applyAlignment="1">
      <alignment horizontal="right" vertical="top"/>
    </xf>
    <xf numFmtId="49" fontId="47" fillId="0" borderId="0" xfId="6" applyNumberFormat="1" applyFont="1" applyAlignment="1">
      <alignment horizontal="left" vertical="top"/>
    </xf>
    <xf numFmtId="49" fontId="40" fillId="26" borderId="23" xfId="6" applyNumberFormat="1" applyFont="1" applyFill="1" applyBorder="1" applyAlignment="1">
      <alignment horizontal="left" vertical="top"/>
    </xf>
    <xf numFmtId="0" fontId="47" fillId="26" borderId="1" xfId="6" applyFont="1" applyFill="1" applyBorder="1" applyAlignment="1">
      <alignment horizontal="center" vertical="center" wrapText="1"/>
    </xf>
    <xf numFmtId="49" fontId="47" fillId="26" borderId="22" xfId="6" applyNumberFormat="1" applyFont="1" applyFill="1" applyBorder="1" applyAlignment="1">
      <alignment horizontal="left" vertical="top"/>
    </xf>
    <xf numFmtId="49" fontId="47" fillId="0" borderId="1" xfId="6" applyNumberFormat="1" applyFont="1" applyBorder="1" applyAlignment="1">
      <alignment horizontal="center" vertical="top"/>
    </xf>
    <xf numFmtId="0" fontId="40" fillId="0" borderId="2" xfId="0" applyFont="1" applyBorder="1" applyAlignment="1">
      <alignment horizontal="center" vertical="top"/>
    </xf>
    <xf numFmtId="49" fontId="40" fillId="0" borderId="2" xfId="6" applyNumberFormat="1" applyFont="1" applyBorder="1" applyAlignment="1">
      <alignment horizontal="left" vertical="top" wrapText="1"/>
    </xf>
    <xf numFmtId="49" fontId="47" fillId="26" borderId="1" xfId="6" applyNumberFormat="1" applyFont="1" applyFill="1" applyBorder="1" applyAlignment="1">
      <alignment horizontal="center" vertical="center" wrapText="1"/>
    </xf>
    <xf numFmtId="49" fontId="40" fillId="0" borderId="1" xfId="6" applyNumberFormat="1" applyFont="1" applyBorder="1" applyAlignment="1">
      <alignment horizontal="left" vertical="top" wrapText="1"/>
    </xf>
    <xf numFmtId="0" fontId="47" fillId="26" borderId="1" xfId="0" applyFont="1" applyFill="1" applyBorder="1" applyAlignment="1">
      <alignment horizontal="center" vertical="top"/>
    </xf>
    <xf numFmtId="49" fontId="47" fillId="0" borderId="0" xfId="6" applyNumberFormat="1" applyFont="1" applyAlignment="1">
      <alignment horizontal="right" vertical="top"/>
    </xf>
    <xf numFmtId="0" fontId="37" fillId="0" borderId="15" xfId="53" applyFont="1" applyBorder="1" applyAlignment="1">
      <alignment horizontal="center" vertical="center" shrinkToFit="1"/>
    </xf>
    <xf numFmtId="0" fontId="37" fillId="0" borderId="4" xfId="53" applyFont="1" applyBorder="1" applyAlignment="1">
      <alignment horizontal="center" vertical="center" shrinkToFit="1"/>
    </xf>
    <xf numFmtId="0" fontId="37" fillId="0" borderId="16" xfId="53" applyFont="1" applyBorder="1" applyAlignment="1">
      <alignment horizontal="center" vertical="center" shrinkToFit="1"/>
    </xf>
    <xf numFmtId="0" fontId="45" fillId="25" borderId="15" xfId="53" applyFont="1" applyFill="1" applyBorder="1" applyAlignment="1">
      <alignment horizontal="center" vertical="center"/>
    </xf>
    <xf numFmtId="0" fontId="45" fillId="25" borderId="4" xfId="53" applyFont="1" applyFill="1" applyBorder="1" applyAlignment="1">
      <alignment horizontal="center" vertical="center"/>
    </xf>
    <xf numFmtId="0" fontId="45" fillId="25" borderId="16" xfId="53" applyFont="1" applyFill="1" applyBorder="1" applyAlignment="1">
      <alignment horizontal="center" vertical="center"/>
    </xf>
    <xf numFmtId="0" fontId="45" fillId="25" borderId="1" xfId="53" applyFont="1" applyFill="1" applyBorder="1" applyAlignment="1">
      <alignment horizontal="center" vertical="center"/>
    </xf>
    <xf numFmtId="0" fontId="37" fillId="0" borderId="15" xfId="53" applyFont="1" applyBorder="1">
      <alignment vertical="center"/>
    </xf>
    <xf numFmtId="0" fontId="35" fillId="0" borderId="4" xfId="53" applyFont="1" applyBorder="1">
      <alignment vertical="center"/>
    </xf>
    <xf numFmtId="0" fontId="35" fillId="0" borderId="16" xfId="53" applyFont="1" applyBorder="1">
      <alignment vertical="center"/>
    </xf>
    <xf numFmtId="14" fontId="37" fillId="0" borderId="15" xfId="53" applyNumberFormat="1" applyFont="1" applyBorder="1" applyAlignment="1">
      <alignment horizontal="center" vertical="center" shrinkToFit="1"/>
    </xf>
    <xf numFmtId="0" fontId="35" fillId="0" borderId="4" xfId="53" applyFont="1" applyBorder="1" applyAlignment="1">
      <alignment horizontal="center" vertical="center" shrinkToFit="1"/>
    </xf>
    <xf numFmtId="0" fontId="35" fillId="0" borderId="16" xfId="53" applyFont="1" applyBorder="1" applyAlignment="1">
      <alignment horizontal="center" vertical="center" shrinkToFit="1"/>
    </xf>
    <xf numFmtId="0" fontId="39" fillId="0" borderId="15" xfId="53" applyFont="1" applyBorder="1" applyAlignment="1">
      <alignment horizontal="center" vertical="center" shrinkToFit="1" readingOrder="1"/>
    </xf>
    <xf numFmtId="0" fontId="8" fillId="0" borderId="4" xfId="53" applyBorder="1" applyAlignment="1">
      <alignment horizontal="center" vertical="center" shrinkToFit="1" readingOrder="1"/>
    </xf>
    <xf numFmtId="0" fontId="8" fillId="0" borderId="16" xfId="53" applyBorder="1" applyAlignment="1">
      <alignment horizontal="center" vertical="center" shrinkToFit="1" readingOrder="1"/>
    </xf>
    <xf numFmtId="0" fontId="46" fillId="25" borderId="4" xfId="53" applyFont="1" applyFill="1" applyBorder="1" applyAlignment="1">
      <alignment horizontal="center" vertical="center"/>
    </xf>
    <xf numFmtId="0" fontId="46" fillId="25" borderId="16" xfId="53" applyFont="1" applyFill="1" applyBorder="1" applyAlignment="1">
      <alignment horizontal="center" vertical="center"/>
    </xf>
    <xf numFmtId="0" fontId="40" fillId="2" borderId="22" xfId="0" applyFont="1" applyFill="1" applyBorder="1" applyAlignment="1">
      <alignment horizontal="center" vertical="center"/>
    </xf>
    <xf numFmtId="0" fontId="40" fillId="2" borderId="23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/>
    </xf>
  </cellXfs>
  <cellStyles count="79">
    <cellStyle name="20% - アクセント 1 2" xfId="7" xr:uid="{00000000-0005-0000-0000-000000000000}"/>
    <cellStyle name="20% - アクセント 2 2" xfId="8" xr:uid="{00000000-0005-0000-0000-000001000000}"/>
    <cellStyle name="20% - アクセント 3 2" xfId="9" xr:uid="{00000000-0005-0000-0000-000002000000}"/>
    <cellStyle name="20% - アクセント 4 2" xfId="10" xr:uid="{00000000-0005-0000-0000-000003000000}"/>
    <cellStyle name="20% - アクセント 5 2" xfId="11" xr:uid="{00000000-0005-0000-0000-000004000000}"/>
    <cellStyle name="20% - アクセント 6 2" xfId="12" xr:uid="{00000000-0005-0000-0000-000005000000}"/>
    <cellStyle name="40% - アクセント 1 2" xfId="13" xr:uid="{00000000-0005-0000-0000-000006000000}"/>
    <cellStyle name="40% - アクセント 2 2" xfId="14" xr:uid="{00000000-0005-0000-0000-000007000000}"/>
    <cellStyle name="40% - アクセント 3 2" xfId="15" xr:uid="{00000000-0005-0000-0000-000008000000}"/>
    <cellStyle name="40% - アクセント 4 2" xfId="16" xr:uid="{00000000-0005-0000-0000-000009000000}"/>
    <cellStyle name="40% - アクセント 5 2" xfId="17" xr:uid="{00000000-0005-0000-0000-00000A000000}"/>
    <cellStyle name="40% - アクセント 6 2" xfId="18" xr:uid="{00000000-0005-0000-0000-00000B000000}"/>
    <cellStyle name="60% - アクセント 1 2" xfId="19" xr:uid="{00000000-0005-0000-0000-00000C000000}"/>
    <cellStyle name="60% - アクセント 2 2" xfId="20" xr:uid="{00000000-0005-0000-0000-00000D000000}"/>
    <cellStyle name="60% - アクセント 3 2" xfId="21" xr:uid="{00000000-0005-0000-0000-00000E000000}"/>
    <cellStyle name="60% - アクセント 4 2" xfId="22" xr:uid="{00000000-0005-0000-0000-00000F000000}"/>
    <cellStyle name="60% - アクセント 5 2" xfId="23" xr:uid="{00000000-0005-0000-0000-000010000000}"/>
    <cellStyle name="60% - アクセント 6 2" xfId="24" xr:uid="{00000000-0005-0000-0000-000011000000}"/>
    <cellStyle name="Header1" xfId="25" xr:uid="{00000000-0005-0000-0000-000012000000}"/>
    <cellStyle name="Header2" xfId="26" xr:uid="{00000000-0005-0000-0000-000013000000}"/>
    <cellStyle name="アクセント 1 2" xfId="27" xr:uid="{00000000-0005-0000-0000-000014000000}"/>
    <cellStyle name="アクセント 2 2" xfId="28" xr:uid="{00000000-0005-0000-0000-000015000000}"/>
    <cellStyle name="アクセント 3 2" xfId="29" xr:uid="{00000000-0005-0000-0000-000016000000}"/>
    <cellStyle name="アクセント 4 2" xfId="30" xr:uid="{00000000-0005-0000-0000-000017000000}"/>
    <cellStyle name="アクセント 5 2" xfId="31" xr:uid="{00000000-0005-0000-0000-000018000000}"/>
    <cellStyle name="アクセント 6 2" xfId="32" xr:uid="{00000000-0005-0000-0000-000019000000}"/>
    <cellStyle name="タイトル 2" xfId="33" xr:uid="{00000000-0005-0000-0000-00001A000000}"/>
    <cellStyle name="チェック セル 2" xfId="34" xr:uid="{00000000-0005-0000-0000-00001B000000}"/>
    <cellStyle name="どちらでもない 2" xfId="35" xr:uid="{00000000-0005-0000-0000-00001C000000}"/>
    <cellStyle name="ハイパーリンク 2" xfId="58" xr:uid="{00000000-0005-0000-0000-00001E000000}"/>
    <cellStyle name="メモ 2" xfId="36" xr:uid="{00000000-0005-0000-0000-00001F000000}"/>
    <cellStyle name="メモ 2 2" xfId="65" xr:uid="{00000000-0005-0000-0000-000020000000}"/>
    <cellStyle name="リンク セル 2" xfId="37" xr:uid="{00000000-0005-0000-0000-000021000000}"/>
    <cellStyle name="悪い 2" xfId="38" xr:uid="{00000000-0005-0000-0000-000022000000}"/>
    <cellStyle name="計算 2" xfId="39" xr:uid="{00000000-0005-0000-0000-000023000000}"/>
    <cellStyle name="計算 2 2" xfId="64" xr:uid="{00000000-0005-0000-0000-000024000000}"/>
    <cellStyle name="警告文 2" xfId="40" xr:uid="{00000000-0005-0000-0000-000025000000}"/>
    <cellStyle name="見出し 1 2" xfId="41" xr:uid="{00000000-0005-0000-0000-000027000000}"/>
    <cellStyle name="見出し 2 2" xfId="42" xr:uid="{00000000-0005-0000-0000-000028000000}"/>
    <cellStyle name="見出し 3 2" xfId="43" xr:uid="{00000000-0005-0000-0000-000029000000}"/>
    <cellStyle name="見出し 4 2" xfId="44" xr:uid="{00000000-0005-0000-0000-00002A000000}"/>
    <cellStyle name="集計 2" xfId="45" xr:uid="{00000000-0005-0000-0000-00002B000000}"/>
    <cellStyle name="集計 2 2" xfId="63" xr:uid="{00000000-0005-0000-0000-00002C000000}"/>
    <cellStyle name="出力 2" xfId="46" xr:uid="{00000000-0005-0000-0000-00002D000000}"/>
    <cellStyle name="出力 2 2" xfId="62" xr:uid="{00000000-0005-0000-0000-00002E000000}"/>
    <cellStyle name="常规_ITテスト障害管理台帳" xfId="47" xr:uid="{00000000-0005-0000-0000-00002F000000}"/>
    <cellStyle name="説明文 2" xfId="48" xr:uid="{00000000-0005-0000-0000-000030000000}"/>
    <cellStyle name="入力 2" xfId="49" xr:uid="{00000000-0005-0000-0000-000031000000}"/>
    <cellStyle name="入力 2 2" xfId="61" xr:uid="{00000000-0005-0000-0000-000032000000}"/>
    <cellStyle name="標準" xfId="0" builtinId="0"/>
    <cellStyle name="標準 10" xfId="59" xr:uid="{00000000-0005-0000-0000-000034000000}"/>
    <cellStyle name="標準 10 2" xfId="70" xr:uid="{00000000-0005-0000-0000-000035000000}"/>
    <cellStyle name="標準 10 3" xfId="76" xr:uid="{00000000-0005-0000-0000-000036000000}"/>
    <cellStyle name="標準 11" xfId="60" xr:uid="{00000000-0005-0000-0000-000037000000}"/>
    <cellStyle name="標準 11 2" xfId="71" xr:uid="{00000000-0005-0000-0000-000038000000}"/>
    <cellStyle name="標準 11 3" xfId="77" xr:uid="{00000000-0005-0000-0000-000039000000}"/>
    <cellStyle name="標準 12" xfId="78" xr:uid="{BFD7EC1B-21EE-43E8-99AE-F2AD41FC0D67}"/>
    <cellStyle name="標準 2" xfId="1" xr:uid="{00000000-0005-0000-0000-00003A000000}"/>
    <cellStyle name="標準 2 2" xfId="2" xr:uid="{00000000-0005-0000-0000-00003B000000}"/>
    <cellStyle name="標準 2 3" xfId="56" xr:uid="{00000000-0005-0000-0000-00003C000000}"/>
    <cellStyle name="標準 3" xfId="3" xr:uid="{00000000-0005-0000-0000-00003D000000}"/>
    <cellStyle name="標準 3 2" xfId="4" xr:uid="{00000000-0005-0000-0000-00003E000000}"/>
    <cellStyle name="標準 3 3" xfId="57" xr:uid="{00000000-0005-0000-0000-00003F000000}"/>
    <cellStyle name="標準 4" xfId="5" xr:uid="{00000000-0005-0000-0000-000040000000}"/>
    <cellStyle name="標準 5" xfId="51" xr:uid="{00000000-0005-0000-0000-000041000000}"/>
    <cellStyle name="標準 5 2" xfId="66" xr:uid="{00000000-0005-0000-0000-000042000000}"/>
    <cellStyle name="標準 5 3" xfId="72" xr:uid="{00000000-0005-0000-0000-000043000000}"/>
    <cellStyle name="標準 6" xfId="52" xr:uid="{00000000-0005-0000-0000-000044000000}"/>
    <cellStyle name="標準 6 2" xfId="67" xr:uid="{00000000-0005-0000-0000-000045000000}"/>
    <cellStyle name="標準 6 3" xfId="73" xr:uid="{00000000-0005-0000-0000-000046000000}"/>
    <cellStyle name="標準 7" xfId="53" xr:uid="{00000000-0005-0000-0000-000047000000}"/>
    <cellStyle name="標準 7 2" xfId="68" xr:uid="{00000000-0005-0000-0000-000048000000}"/>
    <cellStyle name="標準 7 3" xfId="74" xr:uid="{00000000-0005-0000-0000-000049000000}"/>
    <cellStyle name="標準 8" xfId="54" xr:uid="{00000000-0005-0000-0000-00004A000000}"/>
    <cellStyle name="標準 9" xfId="55" xr:uid="{00000000-0005-0000-0000-00004B000000}"/>
    <cellStyle name="標準 9 2" xfId="69" xr:uid="{00000000-0005-0000-0000-00004C000000}"/>
    <cellStyle name="標準 9 3" xfId="75" xr:uid="{00000000-0005-0000-0000-00004D000000}"/>
    <cellStyle name="標準_システムNo-システム名-システムテスト仕様書-機能名" xfId="6" xr:uid="{00000000-0005-0000-0000-00004E000000}"/>
    <cellStyle name="良い 2" xfId="50" xr:uid="{00000000-0005-0000-0000-00004F000000}"/>
  </cellStyles>
  <dxfs count="0"/>
  <tableStyles count="0" defaultTableStyle="TableStyleMedium9" defaultPivotStyle="PivotStyleLight16"/>
  <colors>
    <mruColors>
      <color rgb="FF0380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991949/Box/&#24739;&#32773;&#12524;&#12509;&#12472;&#12488;&#12522;&#12471;&#12473;&#12486;&#12512;/2020&#24180;&#24230;/01.work/&#12466;&#12494;&#12512;&#12487;&#12540;&#12479;&#31649;&#29702;&#23460;/&#12466;&#12494;&#12512;&#35299;&#26512;&#12497;&#12452;&#12503;&#12521;&#12452;&#12531;&#38283;&#30330;_ver2.0/20200605_2020&#24180;&#24230;&#12471;&#12473;&#12486;&#12512;&#25913;&#20462;/&#31532;1&#24382;_&#32080;&#21512;&#12486;&#12473;&#12488;&#20181;&#27096;&#26360;(IT1)/C0000_H21_001_&#32080;&#21512;&#12486;&#12473;&#12488;&#20181;&#27096;&#26360;&#20860;&#25104;&#32318;&#26360;(C-CAT&#35519;&#26619;&#32080;&#26524;&#20316;&#25104;&#12471;&#12473;&#12486;&#1251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改版履歴"/>
      <sheetName val="テスト仕様書"/>
      <sheetName val="List"/>
      <sheetName val="ヘッダー"/>
    </sheetNames>
    <sheetDataSet>
      <sheetData sheetId="0"/>
      <sheetData sheetId="1"/>
      <sheetData sheetId="2"/>
      <sheetData sheetId="3">
        <row r="12">
          <cell r="B12" t="str">
            <v>ライブラリ間の影響</v>
          </cell>
          <cell r="Z12" t="str">
            <v>RD:業務・機能要件定義</v>
          </cell>
        </row>
        <row r="13">
          <cell r="B13" t="str">
            <v>レスポンス</v>
          </cell>
          <cell r="Z13" t="str">
            <v>RD:非機能要件定義</v>
          </cell>
        </row>
        <row r="14">
          <cell r="B14" t="str">
            <v>影響範囲</v>
          </cell>
          <cell r="Z14" t="str">
            <v>RD:その他</v>
          </cell>
        </row>
        <row r="15">
          <cell r="B15" t="str">
            <v>旧データ検証</v>
          </cell>
          <cell r="Z15" t="str">
            <v>UI:全体構成設計</v>
          </cell>
        </row>
        <row r="16">
          <cell r="B16" t="str">
            <v>要件一覧</v>
          </cell>
          <cell r="Z16" t="str">
            <v>UI:プロセス設計</v>
          </cell>
        </row>
        <row r="17">
          <cell r="B17" t="str">
            <v>追加</v>
          </cell>
          <cell r="Z17" t="str">
            <v>UI:I/F設計</v>
          </cell>
        </row>
        <row r="18">
          <cell r="B18" t="str">
            <v>障害対応</v>
          </cell>
          <cell r="Z18" t="str">
            <v>UI:画面/帳票設計</v>
          </cell>
        </row>
        <row r="19">
          <cell r="B19"/>
          <cell r="Z19" t="str">
            <v>UI:DB/ファイル設計</v>
          </cell>
        </row>
        <row r="20">
          <cell r="B20"/>
          <cell r="Z20" t="str">
            <v>UI:コード/MSG</v>
          </cell>
        </row>
        <row r="21">
          <cell r="B21"/>
          <cell r="Z21" t="str">
            <v>UI:バッチ設計</v>
          </cell>
        </row>
        <row r="22">
          <cell r="B22"/>
          <cell r="Z22" t="str">
            <v>UI:排他方式設計</v>
          </cell>
        </row>
        <row r="23">
          <cell r="B23"/>
          <cell r="Z23" t="str">
            <v>UI:アプリ方式設計</v>
          </cell>
        </row>
        <row r="24">
          <cell r="B24"/>
          <cell r="Z24" t="str">
            <v>UI:システム基盤設計</v>
          </cell>
        </row>
        <row r="25">
          <cell r="B25"/>
          <cell r="Z25" t="str">
            <v>UI:その他</v>
          </cell>
        </row>
        <row r="26">
          <cell r="B26"/>
          <cell r="Z26" t="str">
            <v>SS:全体構成設計</v>
          </cell>
        </row>
        <row r="27">
          <cell r="Z27" t="str">
            <v>SS:プロセス設計</v>
          </cell>
        </row>
        <row r="28">
          <cell r="Z28" t="str">
            <v>SS:I/F設計</v>
          </cell>
        </row>
        <row r="29">
          <cell r="Z29" t="str">
            <v>SS:画面/帳票設計</v>
          </cell>
        </row>
        <row r="30">
          <cell r="Z30" t="str">
            <v>SS:DB/ファイル設計</v>
          </cell>
        </row>
        <row r="31">
          <cell r="Z31" t="str">
            <v>SS:コード/MSG</v>
          </cell>
        </row>
        <row r="32">
          <cell r="Z32" t="str">
            <v>SS:バッチ設計</v>
          </cell>
        </row>
        <row r="33">
          <cell r="Z33" t="str">
            <v>SS:排他方式設計</v>
          </cell>
        </row>
        <row r="34">
          <cell r="Z34" t="str">
            <v>SS:アプリ方式設計</v>
          </cell>
        </row>
        <row r="35">
          <cell r="Z35" t="str">
            <v>SS:システム基盤設計</v>
          </cell>
        </row>
        <row r="36">
          <cell r="Z36" t="str">
            <v>SS:その他</v>
          </cell>
        </row>
        <row r="37">
          <cell r="Z37" t="str">
            <v>PS:モジュール設計</v>
          </cell>
        </row>
        <row r="38">
          <cell r="Z38" t="str">
            <v>PS:データ領域処理</v>
          </cell>
        </row>
        <row r="39">
          <cell r="Z39" t="str">
            <v>PS:限界値・境界値処理</v>
          </cell>
        </row>
        <row r="40">
          <cell r="Z40" t="str">
            <v>PS:判定ロジック</v>
          </cell>
        </row>
        <row r="41">
          <cell r="Z41" t="str">
            <v>PS:計算ロジック</v>
          </cell>
        </row>
        <row r="42">
          <cell r="Z42" t="str">
            <v>PS:制御処理</v>
          </cell>
        </row>
        <row r="43">
          <cell r="Z43" t="str">
            <v>PS:ｴﾗｰ/ﾛｸﾞ/MSG処理</v>
          </cell>
        </row>
        <row r="44">
          <cell r="Z44" t="str">
            <v>PS:その他</v>
          </cell>
        </row>
        <row r="45">
          <cell r="Z45" t="str">
            <v>PG:コーディング</v>
          </cell>
        </row>
        <row r="46">
          <cell r="Z46" t="str">
            <v>PG:データ領域処理</v>
          </cell>
        </row>
        <row r="47">
          <cell r="Z47" t="str">
            <v>PG:限界値・境界値処理</v>
          </cell>
        </row>
        <row r="48">
          <cell r="Z48" t="str">
            <v>PG:判定ロジック</v>
          </cell>
        </row>
        <row r="49">
          <cell r="Z49" t="str">
            <v>PG:計算ロジック</v>
          </cell>
        </row>
        <row r="50">
          <cell r="Z50" t="str">
            <v>PG:制御処理</v>
          </cell>
        </row>
        <row r="51">
          <cell r="Z51" t="str">
            <v>PG:ｴﾗｰ/ﾛｸﾞ/MSG処理</v>
          </cell>
        </row>
        <row r="52">
          <cell r="Z52" t="str">
            <v>PG:その他</v>
          </cell>
        </row>
        <row r="53">
          <cell r="Z53" t="str">
            <v>環境ミス:環境定義</v>
          </cell>
        </row>
        <row r="54">
          <cell r="Z54" t="str">
            <v>環境ミス:テスト仕様/データ</v>
          </cell>
        </row>
        <row r="55">
          <cell r="Z55" t="str">
            <v>環境ミス:構成管理</v>
          </cell>
        </row>
        <row r="56">
          <cell r="Z56" t="str">
            <v>環境ミス:その他</v>
          </cell>
        </row>
        <row r="57">
          <cell r="Z57" t="str">
            <v>その他:ハード障害(機器)</v>
          </cell>
        </row>
        <row r="58">
          <cell r="Z58" t="str">
            <v>その他:ミドル障害(OS/PP等)</v>
          </cell>
        </row>
        <row r="59">
          <cell r="Z59" t="str">
            <v>その他:オペミス</v>
          </cell>
        </row>
        <row r="60">
          <cell r="Z60" t="str">
            <v>その他:指摘ミス</v>
          </cell>
        </row>
        <row r="61">
          <cell r="Z61" t="str">
            <v>その他:原因不明(再現待ち)</v>
          </cell>
        </row>
        <row r="62">
          <cell r="Z62" t="str">
            <v>その他:仕様通り</v>
          </cell>
        </row>
        <row r="63">
          <cell r="Z63" t="str">
            <v>その他:既障害と同件</v>
          </cell>
        </row>
        <row r="64">
          <cell r="Z64" t="str">
            <v>その他:その他</v>
          </cell>
        </row>
        <row r="65">
          <cell r="Z65"/>
        </row>
        <row r="66">
          <cell r="Z66"/>
        </row>
        <row r="67">
          <cell r="Z67"/>
        </row>
        <row r="68">
          <cell r="Z68"/>
        </row>
        <row r="69">
          <cell r="Z69"/>
        </row>
        <row r="70">
          <cell r="Z70"/>
        </row>
        <row r="71">
          <cell r="Z71"/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F25"/>
  <sheetViews>
    <sheetView showGridLines="0" tabSelected="1" zoomScaleNormal="100" zoomScaleSheetLayoutView="100" workbookViewId="0"/>
  </sheetViews>
  <sheetFormatPr defaultColWidth="9.109375" defaultRowHeight="14.4"/>
  <cols>
    <col min="1" max="1" width="4.33203125" style="10" customWidth="1"/>
    <col min="2" max="2" width="5.5546875" style="6" customWidth="1"/>
    <col min="3" max="3" width="28.21875" style="7" bestFit="1" customWidth="1"/>
    <col min="4" max="4" width="12.88671875" style="8" customWidth="1"/>
    <col min="5" max="5" width="13" style="8" bestFit="1" customWidth="1"/>
    <col min="6" max="6" width="96.5546875" style="9" customWidth="1"/>
    <col min="7" max="16384" width="9.109375" style="5"/>
  </cols>
  <sheetData>
    <row r="1" spans="1:6" s="36" customFormat="1" ht="16.2">
      <c r="A1" s="38" t="s">
        <v>107</v>
      </c>
      <c r="B1" s="37"/>
      <c r="C1" s="37"/>
      <c r="D1" s="37"/>
      <c r="E1" s="37"/>
      <c r="F1" s="50" t="s">
        <v>91</v>
      </c>
    </row>
    <row r="2" spans="1:6" s="36" customFormat="1">
      <c r="B2" s="37"/>
      <c r="C2" s="37"/>
      <c r="D2" s="37"/>
      <c r="E2" s="37"/>
      <c r="F2" s="37"/>
    </row>
    <row r="3" spans="1:6" s="36" customFormat="1">
      <c r="A3" s="39">
        <v>1</v>
      </c>
      <c r="B3" s="40" t="s">
        <v>73</v>
      </c>
      <c r="C3" s="37"/>
      <c r="D3" s="37"/>
      <c r="E3" s="37"/>
      <c r="F3" s="37"/>
    </row>
    <row r="4" spans="1:6" s="36" customFormat="1">
      <c r="B4" s="37" t="s">
        <v>90</v>
      </c>
      <c r="C4" s="37"/>
      <c r="D4" s="37"/>
      <c r="E4" s="37"/>
      <c r="F4" s="37"/>
    </row>
    <row r="5" spans="1:6" s="36" customFormat="1">
      <c r="B5" s="37" t="s">
        <v>87</v>
      </c>
      <c r="C5" s="37"/>
      <c r="D5" s="37"/>
      <c r="E5" s="37"/>
      <c r="F5" s="37"/>
    </row>
    <row r="6" spans="1:6" s="36" customFormat="1">
      <c r="B6" s="43" t="s">
        <v>74</v>
      </c>
      <c r="C6" s="41"/>
      <c r="D6" s="44" t="s">
        <v>108</v>
      </c>
      <c r="E6" s="37"/>
      <c r="F6" s="37"/>
    </row>
    <row r="7" spans="1:6" s="36" customFormat="1">
      <c r="B7" s="37"/>
      <c r="C7" s="37"/>
      <c r="D7" s="37"/>
      <c r="E7" s="37"/>
      <c r="F7" s="37"/>
    </row>
    <row r="8" spans="1:6" s="36" customFormat="1">
      <c r="A8" s="39">
        <v>2</v>
      </c>
      <c r="B8" s="40" t="s">
        <v>75</v>
      </c>
      <c r="C8" s="37"/>
      <c r="D8" s="37"/>
      <c r="E8" s="37"/>
      <c r="F8" s="37"/>
    </row>
    <row r="9" spans="1:6" s="36" customFormat="1">
      <c r="C9" s="37"/>
      <c r="D9" s="37"/>
      <c r="E9" s="37"/>
      <c r="F9" s="37"/>
    </row>
    <row r="10" spans="1:6" ht="18" customHeight="1">
      <c r="A10" s="5"/>
      <c r="B10" s="42" t="s">
        <v>0</v>
      </c>
      <c r="C10" s="47" t="s">
        <v>76</v>
      </c>
      <c r="D10" s="47" t="s">
        <v>77</v>
      </c>
      <c r="E10" s="47" t="s">
        <v>78</v>
      </c>
      <c r="F10" s="42" t="s">
        <v>79</v>
      </c>
    </row>
    <row r="11" spans="1:6" s="35" customFormat="1" ht="43.2">
      <c r="B11" s="49">
        <v>1</v>
      </c>
      <c r="C11" s="48" t="s">
        <v>80</v>
      </c>
      <c r="D11" s="48" t="s">
        <v>80</v>
      </c>
      <c r="E11" s="48" t="s">
        <v>81</v>
      </c>
      <c r="F11" s="48" t="s">
        <v>98</v>
      </c>
    </row>
    <row r="12" spans="1:6" s="35" customFormat="1" ht="28.8">
      <c r="B12" s="49">
        <v>2</v>
      </c>
      <c r="C12" s="48" t="s">
        <v>80</v>
      </c>
      <c r="D12" s="48" t="s">
        <v>82</v>
      </c>
      <c r="E12" s="48" t="s">
        <v>83</v>
      </c>
      <c r="F12" s="48" t="s">
        <v>99</v>
      </c>
    </row>
    <row r="13" spans="1:6" s="35" customFormat="1" ht="57.6">
      <c r="B13" s="49">
        <v>3</v>
      </c>
      <c r="C13" s="48" t="s">
        <v>80</v>
      </c>
      <c r="D13" s="48" t="s">
        <v>86</v>
      </c>
      <c r="E13" s="48" t="s">
        <v>83</v>
      </c>
      <c r="F13" s="48" t="s">
        <v>106</v>
      </c>
    </row>
    <row r="14" spans="1:6" s="35" customFormat="1" ht="72">
      <c r="B14" s="49">
        <v>4</v>
      </c>
      <c r="C14" s="48" t="s">
        <v>92</v>
      </c>
      <c r="D14" s="48" t="s">
        <v>94</v>
      </c>
      <c r="E14" s="48" t="s">
        <v>83</v>
      </c>
      <c r="F14" s="48" t="s">
        <v>100</v>
      </c>
    </row>
    <row r="15" spans="1:6" s="35" customFormat="1" ht="72">
      <c r="B15" s="49">
        <v>5</v>
      </c>
      <c r="C15" s="48" t="s">
        <v>92</v>
      </c>
      <c r="D15" s="48" t="s">
        <v>95</v>
      </c>
      <c r="E15" s="48" t="s">
        <v>83</v>
      </c>
      <c r="F15" s="48" t="s">
        <v>101</v>
      </c>
    </row>
    <row r="16" spans="1:6" s="35" customFormat="1" ht="72">
      <c r="B16" s="49">
        <v>6</v>
      </c>
      <c r="C16" s="48" t="s">
        <v>92</v>
      </c>
      <c r="D16" s="48" t="s">
        <v>93</v>
      </c>
      <c r="E16" s="48" t="s">
        <v>83</v>
      </c>
      <c r="F16" s="48" t="s">
        <v>102</v>
      </c>
    </row>
    <row r="17" spans="1:6" s="35" customFormat="1" ht="43.2">
      <c r="B17" s="49">
        <v>7</v>
      </c>
      <c r="C17" s="48" t="s">
        <v>96</v>
      </c>
      <c r="D17" s="48" t="s">
        <v>97</v>
      </c>
      <c r="E17" s="48" t="s">
        <v>83</v>
      </c>
      <c r="F17" s="48" t="s">
        <v>103</v>
      </c>
    </row>
    <row r="18" spans="1:6" s="35" customFormat="1" ht="72">
      <c r="B18" s="49">
        <v>8</v>
      </c>
      <c r="C18" s="48" t="s">
        <v>88</v>
      </c>
      <c r="D18" s="48" t="s">
        <v>89</v>
      </c>
      <c r="E18" s="48" t="s">
        <v>83</v>
      </c>
      <c r="F18" s="48" t="s">
        <v>104</v>
      </c>
    </row>
    <row r="19" spans="1:6" s="35" customFormat="1" ht="115.2">
      <c r="B19" s="49">
        <v>9</v>
      </c>
      <c r="C19" s="48" t="s">
        <v>84</v>
      </c>
      <c r="D19" s="48" t="s">
        <v>85</v>
      </c>
      <c r="E19" s="48" t="s">
        <v>81</v>
      </c>
      <c r="F19" s="48" t="s">
        <v>105</v>
      </c>
    </row>
    <row r="20" spans="1:6" s="35" customFormat="1">
      <c r="B20" s="45"/>
      <c r="C20" s="46"/>
      <c r="D20" s="46"/>
      <c r="E20" s="46"/>
      <c r="F20" s="46"/>
    </row>
    <row r="21" spans="1:6">
      <c r="A21" s="5"/>
      <c r="B21" s="28"/>
      <c r="C21" s="29"/>
      <c r="D21" s="30"/>
      <c r="E21" s="31"/>
      <c r="F21" s="32"/>
    </row>
    <row r="22" spans="1:6">
      <c r="A22" s="5"/>
      <c r="B22" s="34"/>
      <c r="C22" s="29"/>
      <c r="D22" s="30"/>
      <c r="E22" s="31"/>
      <c r="F22" s="32"/>
    </row>
    <row r="23" spans="1:6">
      <c r="A23" s="5"/>
      <c r="B23" s="34"/>
      <c r="C23" s="29"/>
      <c r="D23" s="30"/>
      <c r="E23" s="31"/>
      <c r="F23" s="32"/>
    </row>
    <row r="24" spans="1:6">
      <c r="A24" s="34"/>
      <c r="B24" s="29"/>
      <c r="C24" s="30"/>
      <c r="D24" s="31"/>
      <c r="E24" s="31"/>
      <c r="F24" s="33"/>
    </row>
    <row r="25" spans="1:6">
      <c r="A25" s="34"/>
      <c r="B25" s="29"/>
      <c r="C25" s="30"/>
      <c r="D25" s="31"/>
      <c r="E25" s="31"/>
      <c r="F25" s="33"/>
    </row>
  </sheetData>
  <phoneticPr fontId="11"/>
  <dataValidations count="1">
    <dataValidation type="list" allowBlank="1" showInputMessage="1" showErrorMessage="1" sqref="E11:E20" xr:uid="{77CA0FE0-B5B8-48A4-BF09-65B3ED8E1567}">
      <formula1>"値,フォーマット,値・フォーマット"</formula1>
    </dataValidation>
  </dataValidations>
  <pageMargins left="0.19685039370078741" right="0.19685039370078741" top="0.19685039370078741" bottom="0.19685039370078741" header="0.31496062992125984" footer="0.27559055118110237"/>
  <pageSetup paperSize="8" fitToHeight="0" orientation="landscape" horizontalDpi="1200" verticalDpi="1200" r:id="rId1"/>
  <headerFooter alignWithMargins="0">
    <oddFooter>&amp;C&amp;"Meiryo UI"&amp;10-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>
    <pageSetUpPr fitToPage="1"/>
  </sheetPr>
  <dimension ref="A1:BH6"/>
  <sheetViews>
    <sheetView showGridLines="0" zoomScaleNormal="100" zoomScaleSheetLayoutView="100" workbookViewId="0">
      <pane ySplit="5" topLeftCell="A6" activePane="bottomLeft" state="frozen"/>
      <selection pane="bottomLeft"/>
    </sheetView>
  </sheetViews>
  <sheetFormatPr defaultColWidth="3" defaultRowHeight="19.5" customHeight="1"/>
  <cols>
    <col min="1" max="1" width="10.33203125" style="1" bestFit="1" customWidth="1"/>
    <col min="2" max="6" width="3" style="1"/>
    <col min="7" max="7" width="5.5546875" style="1" customWidth="1"/>
    <col min="8" max="31" width="3" style="1"/>
    <col min="32" max="55" width="3" style="1" customWidth="1"/>
    <col min="56" max="59" width="3" style="1"/>
    <col min="60" max="60" width="59.88671875" style="1" hidden="1" customWidth="1"/>
    <col min="61" max="16384" width="3" style="1"/>
  </cols>
  <sheetData>
    <row r="1" spans="1:60" ht="19.5" customHeight="1">
      <c r="A1" s="4" t="e">
        <f>#REF! &amp; "　" &amp;#REF!</f>
        <v>#REF!</v>
      </c>
      <c r="B1" s="3"/>
      <c r="C1" s="3"/>
      <c r="D1" s="3"/>
      <c r="E1" s="3"/>
      <c r="F1" s="3"/>
      <c r="G1" s="3"/>
      <c r="H1" s="3"/>
      <c r="I1" s="3"/>
      <c r="J1" s="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H1" s="1" t="str">
        <f ca="1">MID(CELL("filename",A1),FIND("[",CELL("filename",A1))+1,FIND("]",CELL("filename",A1))-FIND("[",CELL("filename",A1))-1)</f>
        <v>2_【CATSフォーマットv1.0.2】テストデータ確認事項.xlsx</v>
      </c>
    </row>
    <row r="2" spans="1:60" ht="19.5" customHeight="1">
      <c r="A2" s="54" t="s">
        <v>32</v>
      </c>
      <c r="B2" s="67"/>
      <c r="C2" s="67"/>
      <c r="D2" s="67"/>
      <c r="E2" s="67"/>
      <c r="F2" s="67"/>
      <c r="G2" s="67"/>
      <c r="H2" s="68"/>
      <c r="I2" s="54" t="s">
        <v>31</v>
      </c>
      <c r="J2" s="55"/>
      <c r="K2" s="55"/>
      <c r="L2" s="55"/>
      <c r="M2" s="55"/>
      <c r="N2" s="55"/>
      <c r="O2" s="55"/>
      <c r="P2" s="56"/>
      <c r="Q2" s="54" t="s">
        <v>30</v>
      </c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6"/>
      <c r="AD2" s="54" t="s">
        <v>29</v>
      </c>
      <c r="AE2" s="55"/>
      <c r="AF2" s="55"/>
      <c r="AG2" s="55"/>
      <c r="AH2" s="55"/>
      <c r="AI2" s="55"/>
      <c r="AJ2" s="55"/>
      <c r="AK2" s="56"/>
      <c r="AL2" s="57" t="s">
        <v>28</v>
      </c>
      <c r="AM2" s="57"/>
      <c r="AN2" s="57"/>
      <c r="AO2" s="61" t="e">
        <f>INDEX(#REF!,6,1)</f>
        <v>#REF!</v>
      </c>
      <c r="AP2" s="62"/>
      <c r="AQ2" s="62"/>
      <c r="AR2" s="62"/>
      <c r="AS2" s="62"/>
      <c r="AT2" s="63"/>
      <c r="AU2" s="57" t="s">
        <v>27</v>
      </c>
      <c r="AV2" s="57"/>
      <c r="AW2" s="57"/>
      <c r="AX2" s="64" t="e">
        <f>INDEX(#REF!,COUNTA(#REF!)+4,1)</f>
        <v>#REF!</v>
      </c>
      <c r="AY2" s="65"/>
      <c r="AZ2" s="65"/>
      <c r="BA2" s="65"/>
      <c r="BB2" s="65"/>
      <c r="BC2" s="66"/>
      <c r="BH2" s="1" t="e">
        <f ca="1">FIND("(",BH1)</f>
        <v>#VALUE!</v>
      </c>
    </row>
    <row r="3" spans="1:60" ht="19.5" customHeight="1">
      <c r="A3" s="51" t="e">
        <f>#REF!</f>
        <v>#REF!</v>
      </c>
      <c r="B3" s="62"/>
      <c r="C3" s="62"/>
      <c r="D3" s="62"/>
      <c r="E3" s="62"/>
      <c r="F3" s="62"/>
      <c r="G3" s="62"/>
      <c r="H3" s="63"/>
      <c r="I3" s="51" t="e">
        <f>#REF!</f>
        <v>#REF!</v>
      </c>
      <c r="J3" s="52"/>
      <c r="K3" s="52"/>
      <c r="L3" s="52"/>
      <c r="M3" s="52"/>
      <c r="N3" s="52"/>
      <c r="O3" s="52"/>
      <c r="P3" s="53"/>
      <c r="Q3" s="51" t="e">
        <f>#REF!</f>
        <v>#REF!</v>
      </c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3"/>
      <c r="AD3" s="51" t="e">
        <f>#REF!</f>
        <v>#REF!</v>
      </c>
      <c r="AE3" s="52"/>
      <c r="AF3" s="52"/>
      <c r="AG3" s="52"/>
      <c r="AH3" s="52"/>
      <c r="AI3" s="52"/>
      <c r="AJ3" s="52"/>
      <c r="AK3" s="53"/>
      <c r="AL3" s="57" t="s">
        <v>26</v>
      </c>
      <c r="AM3" s="57"/>
      <c r="AN3" s="57"/>
      <c r="AO3" s="61" t="e">
        <f>INDEX(#REF!,6,1)</f>
        <v>#REF!</v>
      </c>
      <c r="AP3" s="62"/>
      <c r="AQ3" s="62"/>
      <c r="AR3" s="62"/>
      <c r="AS3" s="62"/>
      <c r="AT3" s="63"/>
      <c r="AU3" s="57" t="s">
        <v>25</v>
      </c>
      <c r="AV3" s="57"/>
      <c r="AW3" s="57"/>
      <c r="AX3" s="61" t="e">
        <f>INDEX(#REF!,COUNTA(#REF!)+4,1)</f>
        <v>#REF!</v>
      </c>
      <c r="AY3" s="62"/>
      <c r="AZ3" s="62"/>
      <c r="BA3" s="62"/>
      <c r="BB3" s="62"/>
      <c r="BC3" s="63"/>
      <c r="BH3" s="1" t="e">
        <f ca="1">FIND(")",BH1)</f>
        <v>#VALUE!</v>
      </c>
    </row>
    <row r="4" spans="1:60" ht="19.5" customHeight="1">
      <c r="A4" s="54" t="s">
        <v>24</v>
      </c>
      <c r="B4" s="55"/>
      <c r="C4" s="55"/>
      <c r="D4" s="55"/>
      <c r="E4" s="55"/>
      <c r="F4" s="55"/>
      <c r="G4" s="55"/>
      <c r="H4" s="56"/>
      <c r="I4" s="58" t="e">
        <f>AD3&amp;"_"&amp;I3&amp;"("&amp;Q3&amp;").xlsx"</f>
        <v>#REF!</v>
      </c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60"/>
      <c r="BH4" s="1" t="e">
        <f ca="1">MID(BH1,BH2+1,BH3-BH2-1)</f>
        <v>#VALUE!</v>
      </c>
    </row>
    <row r="5" spans="1:60" ht="18.75" customHeight="1">
      <c r="BH5" s="1" t="e">
        <f ca="1">LEFT(MID(BH1,15,100),FIND("(",MID(BH1,15,100))-1)</f>
        <v>#VALUE!</v>
      </c>
    </row>
    <row r="6" spans="1:60" ht="19.5" customHeight="1">
      <c r="A6" s="1" t="s">
        <v>33</v>
      </c>
    </row>
  </sheetData>
  <mergeCells count="18">
    <mergeCell ref="A4:H4"/>
    <mergeCell ref="I4:BC4"/>
    <mergeCell ref="AO2:AT2"/>
    <mergeCell ref="AO3:AT3"/>
    <mergeCell ref="AX2:BC2"/>
    <mergeCell ref="AX3:BC3"/>
    <mergeCell ref="A2:H2"/>
    <mergeCell ref="A3:H3"/>
    <mergeCell ref="I3:P3"/>
    <mergeCell ref="I2:P2"/>
    <mergeCell ref="Q3:AC3"/>
    <mergeCell ref="Q2:AC2"/>
    <mergeCell ref="AD3:AK3"/>
    <mergeCell ref="AD2:AK2"/>
    <mergeCell ref="AU2:AW2"/>
    <mergeCell ref="AL3:AN3"/>
    <mergeCell ref="AU3:AW3"/>
    <mergeCell ref="AL2:AN2"/>
  </mergeCells>
  <phoneticPr fontId="11"/>
  <printOptions horizontalCentered="1"/>
  <pageMargins left="0.19685039370078741" right="0.19685039370078741" top="0.39370078740157483" bottom="0.19685039370078741" header="0.31496062992125984" footer="0"/>
  <pageSetup paperSize="9" fitToHeight="0" orientation="landscape" horizontalDpi="1200" verticalDpi="1200" r:id="rId1"/>
  <headerFooter>
    <oddFooter>&amp;C&amp;"Meiryo UI"&amp;10-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pageSetUpPr fitToPage="1"/>
  </sheetPr>
  <dimension ref="A1:AB68"/>
  <sheetViews>
    <sheetView zoomScaleNormal="100" workbookViewId="0">
      <selection activeCell="A7" sqref="A7"/>
    </sheetView>
  </sheetViews>
  <sheetFormatPr defaultColWidth="5.88671875" defaultRowHeight="13.5" customHeight="1"/>
  <cols>
    <col min="1" max="1" width="15.109375" style="13" bestFit="1" customWidth="1"/>
    <col min="2" max="2" width="9.109375" style="13" bestFit="1" customWidth="1"/>
    <col min="3" max="3" width="4.5546875" style="13" bestFit="1" customWidth="1"/>
    <col min="4" max="4" width="15.88671875" style="12" bestFit="1" customWidth="1"/>
    <col min="5" max="5" width="2.5546875" style="13" customWidth="1"/>
    <col min="6" max="6" width="4.5546875" style="13" bestFit="1" customWidth="1"/>
    <col min="7" max="7" width="9.44140625" style="13" bestFit="1" customWidth="1"/>
    <col min="8" max="8" width="2" style="13" customWidth="1"/>
    <col min="9" max="9" width="4.5546875" style="13" bestFit="1" customWidth="1"/>
    <col min="10" max="10" width="13.33203125" style="13" customWidth="1"/>
    <col min="11" max="11" width="2" style="13" customWidth="1"/>
    <col min="12" max="12" width="4.5546875" style="13" bestFit="1" customWidth="1"/>
    <col min="13" max="13" width="11.109375" style="13" bestFit="1" customWidth="1"/>
    <col min="14" max="14" width="2.44140625" style="13" customWidth="1"/>
    <col min="15" max="15" width="4.5546875" style="13" bestFit="1" customWidth="1"/>
    <col min="16" max="16" width="19.33203125" style="13" bestFit="1" customWidth="1"/>
    <col min="17" max="17" width="2" style="13" customWidth="1"/>
    <col min="18" max="18" width="4.5546875" style="13" bestFit="1" customWidth="1"/>
    <col min="19" max="19" width="14.6640625" style="13" bestFit="1" customWidth="1"/>
    <col min="20" max="20" width="2.44140625" style="13" customWidth="1"/>
    <col min="21" max="21" width="4.5546875" style="13" bestFit="1" customWidth="1"/>
    <col min="22" max="22" width="25.5546875" style="13" bestFit="1" customWidth="1"/>
    <col min="23" max="23" width="2.44140625" style="13" customWidth="1"/>
    <col min="24" max="24" width="4.5546875" style="13" bestFit="1" customWidth="1"/>
    <col min="25" max="25" width="19.33203125" style="13" bestFit="1" customWidth="1"/>
    <col min="26" max="26" width="2.44140625" style="13" customWidth="1"/>
    <col min="27" max="27" width="4.5546875" style="13" bestFit="1" customWidth="1"/>
    <col min="28" max="28" width="19.33203125" style="13" bestFit="1" customWidth="1"/>
    <col min="29" max="16384" width="5.88671875" style="13"/>
  </cols>
  <sheetData>
    <row r="1" spans="1:28" ht="13.5" customHeight="1">
      <c r="A1" s="13" t="s">
        <v>33</v>
      </c>
      <c r="B1" s="12"/>
    </row>
    <row r="2" spans="1:28" ht="13.5" customHeight="1">
      <c r="A2" s="11"/>
      <c r="B2" s="12"/>
    </row>
    <row r="3" spans="1:28" s="14" customFormat="1" ht="14.4">
      <c r="A3" s="13" t="s">
        <v>36</v>
      </c>
      <c r="B3" s="14" t="e">
        <f ca="1">IF(LEFT(ヘッダー!BH5,5)="単体テスト","単体",IF(LEFT(ヘッダー!BH5,5)="結合テスト","結合",IF(LEFT(ヘッダー!BH5,5)="総合テスト","総合","その他")))</f>
        <v>#VALUE!</v>
      </c>
    </row>
    <row r="4" spans="1:28" s="14" customFormat="1" ht="14.4">
      <c r="A4" s="14" t="s">
        <v>37</v>
      </c>
      <c r="B4" s="14" t="e">
        <f ca="1">IF(B3="単体",O8,IF(OR(B3="結合",B3="総合"),X8,"その他"))</f>
        <v>#VALUE!</v>
      </c>
    </row>
    <row r="5" spans="1:28" s="14" customFormat="1" ht="14.4">
      <c r="B5" s="14" t="e">
        <f ca="1">IF(B3="単体",U8,IF(OR(B3="結合",B3="総合"),AA8,"その他"))</f>
        <v>#VALUE!</v>
      </c>
    </row>
    <row r="6" spans="1:28" s="14" customFormat="1" ht="14.4">
      <c r="D6" s="15"/>
    </row>
    <row r="7" spans="1:28" s="14" customFormat="1" ht="14.4">
      <c r="D7" s="15"/>
    </row>
    <row r="8" spans="1:28" s="14" customFormat="1" ht="14.4">
      <c r="C8" s="69" t="s">
        <v>2</v>
      </c>
      <c r="D8" s="70"/>
      <c r="F8" s="71" t="s">
        <v>1</v>
      </c>
      <c r="G8" s="71"/>
      <c r="H8" s="17"/>
      <c r="I8" s="71" t="s">
        <v>8</v>
      </c>
      <c r="J8" s="71"/>
      <c r="K8" s="17"/>
      <c r="L8" s="71" t="s">
        <v>9</v>
      </c>
      <c r="M8" s="71"/>
      <c r="N8" s="17"/>
      <c r="O8" s="71" t="s">
        <v>11</v>
      </c>
      <c r="P8" s="71"/>
      <c r="Q8" s="17"/>
      <c r="R8" s="71" t="s">
        <v>12</v>
      </c>
      <c r="S8" s="71"/>
      <c r="U8" s="71" t="s">
        <v>13</v>
      </c>
      <c r="V8" s="71"/>
      <c r="W8" s="17"/>
      <c r="X8" s="71" t="s">
        <v>34</v>
      </c>
      <c r="Y8" s="71"/>
      <c r="Z8" s="17"/>
      <c r="AA8" s="71" t="s">
        <v>35</v>
      </c>
      <c r="AB8" s="71"/>
    </row>
    <row r="9" spans="1:28" s="14" customFormat="1" ht="15">
      <c r="C9" s="18">
        <v>1</v>
      </c>
      <c r="D9" s="19" t="s">
        <v>18</v>
      </c>
      <c r="E9" s="20"/>
      <c r="F9" s="18">
        <v>1</v>
      </c>
      <c r="G9" s="19" t="s">
        <v>14</v>
      </c>
      <c r="H9" s="17"/>
      <c r="I9" s="18">
        <v>1</v>
      </c>
      <c r="J9" s="19" t="s">
        <v>5</v>
      </c>
      <c r="K9" s="17"/>
      <c r="L9" s="18">
        <v>1</v>
      </c>
      <c r="M9" s="19" t="s">
        <v>5</v>
      </c>
      <c r="N9" s="17"/>
      <c r="O9" s="18">
        <v>1</v>
      </c>
      <c r="P9" s="19" t="s">
        <v>38</v>
      </c>
      <c r="Q9" s="15"/>
      <c r="R9" s="18">
        <v>1</v>
      </c>
      <c r="S9" s="19" t="s">
        <v>39</v>
      </c>
      <c r="T9" s="20"/>
      <c r="U9" s="18">
        <v>1</v>
      </c>
      <c r="V9" s="16" t="s">
        <v>40</v>
      </c>
      <c r="W9" s="17"/>
      <c r="X9" s="18">
        <v>1</v>
      </c>
      <c r="Y9" s="19" t="s">
        <v>66</v>
      </c>
      <c r="Z9" s="17"/>
      <c r="AA9" s="18">
        <v>1</v>
      </c>
      <c r="AB9" s="19" t="s">
        <v>67</v>
      </c>
    </row>
    <row r="10" spans="1:28" s="14" customFormat="1" ht="15">
      <c r="C10" s="18">
        <v>2</v>
      </c>
      <c r="D10" s="19" t="s">
        <v>19</v>
      </c>
      <c r="E10" s="20"/>
      <c r="F10" s="18">
        <v>2</v>
      </c>
      <c r="G10" s="19" t="s">
        <v>15</v>
      </c>
      <c r="H10" s="17"/>
      <c r="I10" s="18">
        <v>2</v>
      </c>
      <c r="J10" s="19" t="s">
        <v>6</v>
      </c>
      <c r="K10" s="17"/>
      <c r="L10" s="18">
        <v>2</v>
      </c>
      <c r="M10" s="19" t="s">
        <v>6</v>
      </c>
      <c r="N10" s="17"/>
      <c r="O10" s="18">
        <v>2</v>
      </c>
      <c r="P10" s="19" t="s">
        <v>41</v>
      </c>
      <c r="Q10" s="15"/>
      <c r="R10" s="18">
        <v>2</v>
      </c>
      <c r="S10" s="19" t="s">
        <v>42</v>
      </c>
      <c r="T10" s="20"/>
      <c r="U10" s="18">
        <v>2</v>
      </c>
      <c r="V10" s="16" t="s">
        <v>43</v>
      </c>
      <c r="W10" s="17"/>
      <c r="X10" s="18">
        <v>2</v>
      </c>
      <c r="Y10" s="19" t="s">
        <v>68</v>
      </c>
      <c r="Z10" s="17"/>
      <c r="AA10" s="18">
        <v>2</v>
      </c>
      <c r="AB10" s="19" t="s">
        <v>69</v>
      </c>
    </row>
    <row r="11" spans="1:28" s="14" customFormat="1" ht="15">
      <c r="C11" s="18">
        <v>3</v>
      </c>
      <c r="D11" s="19" t="s">
        <v>20</v>
      </c>
      <c r="E11" s="20"/>
      <c r="F11" s="18">
        <v>3</v>
      </c>
      <c r="G11" s="19" t="s">
        <v>16</v>
      </c>
      <c r="H11" s="17"/>
      <c r="I11" s="18">
        <v>3</v>
      </c>
      <c r="J11" s="19" t="s">
        <v>7</v>
      </c>
      <c r="K11" s="17"/>
      <c r="L11" s="18">
        <v>3</v>
      </c>
      <c r="M11" s="19" t="s">
        <v>7</v>
      </c>
      <c r="N11" s="17"/>
      <c r="O11" s="18">
        <v>3</v>
      </c>
      <c r="P11" s="19" t="s">
        <v>44</v>
      </c>
      <c r="Q11" s="15"/>
      <c r="R11" s="18">
        <v>3</v>
      </c>
      <c r="S11" s="19" t="s">
        <v>45</v>
      </c>
      <c r="T11" s="20"/>
      <c r="U11" s="18">
        <v>3</v>
      </c>
      <c r="V11" s="16" t="s">
        <v>46</v>
      </c>
      <c r="W11" s="17"/>
      <c r="X11" s="18">
        <v>3</v>
      </c>
      <c r="Y11" s="19" t="s">
        <v>70</v>
      </c>
      <c r="Z11" s="17"/>
      <c r="AA11" s="18">
        <v>3</v>
      </c>
      <c r="AB11" s="19" t="s">
        <v>71</v>
      </c>
    </row>
    <row r="12" spans="1:28" s="14" customFormat="1" ht="15">
      <c r="C12" s="18">
        <v>4</v>
      </c>
      <c r="D12" s="19" t="s">
        <v>21</v>
      </c>
      <c r="E12" s="20"/>
      <c r="F12" s="18">
        <v>4</v>
      </c>
      <c r="G12" s="21" t="s">
        <v>17</v>
      </c>
      <c r="H12" s="17"/>
      <c r="I12" s="18">
        <v>4</v>
      </c>
      <c r="J12" s="21"/>
      <c r="K12" s="17"/>
      <c r="L12" s="18">
        <v>4</v>
      </c>
      <c r="M12" s="21"/>
      <c r="N12" s="17"/>
      <c r="O12" s="18">
        <v>4</v>
      </c>
      <c r="P12" s="21" t="s">
        <v>47</v>
      </c>
      <c r="Q12" s="15"/>
      <c r="R12" s="18">
        <v>4</v>
      </c>
      <c r="S12" s="21" t="s">
        <v>48</v>
      </c>
      <c r="T12" s="20"/>
      <c r="U12" s="18">
        <v>4</v>
      </c>
      <c r="V12" s="16" t="s">
        <v>49</v>
      </c>
      <c r="W12" s="17"/>
      <c r="X12" s="18">
        <v>4</v>
      </c>
      <c r="Y12" s="19" t="s">
        <v>10</v>
      </c>
      <c r="Z12" s="17"/>
      <c r="AA12" s="18">
        <v>4</v>
      </c>
      <c r="AB12" s="19" t="s">
        <v>72</v>
      </c>
    </row>
    <row r="13" spans="1:28" s="14" customFormat="1" ht="15">
      <c r="C13" s="18">
        <v>5</v>
      </c>
      <c r="D13" s="19" t="s">
        <v>22</v>
      </c>
      <c r="E13" s="20"/>
      <c r="F13" s="18">
        <v>5</v>
      </c>
      <c r="G13" s="19"/>
      <c r="I13" s="18">
        <v>5</v>
      </c>
      <c r="J13" s="19"/>
      <c r="L13" s="18">
        <v>5</v>
      </c>
      <c r="M13" s="19"/>
      <c r="N13" s="17"/>
      <c r="O13" s="18">
        <v>5</v>
      </c>
      <c r="P13" s="19" t="s">
        <v>50</v>
      </c>
      <c r="Q13" s="15"/>
      <c r="R13" s="18">
        <v>5</v>
      </c>
      <c r="S13" s="19" t="s">
        <v>51</v>
      </c>
      <c r="T13" s="20"/>
      <c r="U13" s="18">
        <v>5</v>
      </c>
      <c r="V13" s="16" t="s">
        <v>52</v>
      </c>
      <c r="W13" s="17"/>
      <c r="X13" s="18">
        <v>5</v>
      </c>
      <c r="Y13" s="19"/>
      <c r="Z13" s="17"/>
      <c r="AA13" s="18">
        <v>5</v>
      </c>
      <c r="AB13" s="19" t="s">
        <v>10</v>
      </c>
    </row>
    <row r="14" spans="1:28" s="14" customFormat="1" ht="15">
      <c r="C14" s="18">
        <v>6</v>
      </c>
      <c r="D14" s="19" t="s">
        <v>3</v>
      </c>
      <c r="E14" s="20"/>
      <c r="F14" s="18">
        <v>6</v>
      </c>
      <c r="G14" s="19"/>
      <c r="I14" s="18">
        <v>6</v>
      </c>
      <c r="J14" s="19"/>
      <c r="L14" s="18">
        <v>6</v>
      </c>
      <c r="M14" s="19"/>
      <c r="O14" s="18">
        <v>6</v>
      </c>
      <c r="P14" s="19" t="s">
        <v>53</v>
      </c>
      <c r="Q14" s="15"/>
      <c r="R14" s="18">
        <v>6</v>
      </c>
      <c r="S14" s="19" t="s">
        <v>10</v>
      </c>
      <c r="T14" s="20"/>
      <c r="U14" s="18">
        <v>6</v>
      </c>
      <c r="V14" s="16" t="s">
        <v>54</v>
      </c>
      <c r="X14" s="18">
        <v>6</v>
      </c>
      <c r="Y14" s="19"/>
      <c r="AA14" s="18">
        <v>6</v>
      </c>
      <c r="AB14" s="19"/>
    </row>
    <row r="15" spans="1:28" s="14" customFormat="1" ht="15">
      <c r="C15" s="18">
        <v>7</v>
      </c>
      <c r="D15" s="19" t="s">
        <v>23</v>
      </c>
      <c r="E15" s="20"/>
      <c r="F15" s="18">
        <v>7</v>
      </c>
      <c r="G15" s="19"/>
      <c r="I15" s="18">
        <v>7</v>
      </c>
      <c r="J15" s="19"/>
      <c r="L15" s="18">
        <v>7</v>
      </c>
      <c r="M15" s="19"/>
      <c r="O15" s="18">
        <v>7</v>
      </c>
      <c r="P15" s="19" t="s">
        <v>55</v>
      </c>
      <c r="Q15" s="15"/>
      <c r="R15" s="18">
        <v>7</v>
      </c>
      <c r="S15" s="19"/>
      <c r="T15" s="20"/>
      <c r="U15" s="18">
        <v>7</v>
      </c>
      <c r="V15" s="16" t="s">
        <v>56</v>
      </c>
      <c r="X15" s="18">
        <v>7</v>
      </c>
      <c r="Y15" s="19"/>
      <c r="AA15" s="18">
        <v>7</v>
      </c>
      <c r="AB15" s="19"/>
    </row>
    <row r="16" spans="1:28" s="14" customFormat="1" ht="15">
      <c r="C16" s="18">
        <v>8</v>
      </c>
      <c r="D16" s="19"/>
      <c r="E16" s="20"/>
      <c r="F16" s="18">
        <v>8</v>
      </c>
      <c r="G16" s="19"/>
      <c r="I16" s="18">
        <v>8</v>
      </c>
      <c r="J16" s="19"/>
      <c r="L16" s="18">
        <v>8</v>
      </c>
      <c r="M16" s="19"/>
      <c r="O16" s="18">
        <v>8</v>
      </c>
      <c r="P16" s="19"/>
      <c r="Q16" s="15"/>
      <c r="R16" s="18">
        <v>8</v>
      </c>
      <c r="S16" s="19"/>
      <c r="T16" s="20"/>
      <c r="U16" s="18">
        <v>8</v>
      </c>
      <c r="V16" s="16" t="s">
        <v>57</v>
      </c>
      <c r="X16" s="18">
        <v>8</v>
      </c>
      <c r="Y16" s="19"/>
      <c r="AA16" s="18">
        <v>8</v>
      </c>
      <c r="AB16" s="19"/>
    </row>
    <row r="17" spans="3:28" s="14" customFormat="1" ht="15">
      <c r="C17" s="18">
        <v>9</v>
      </c>
      <c r="D17" s="19"/>
      <c r="E17" s="20"/>
      <c r="F17" s="18">
        <v>9</v>
      </c>
      <c r="G17" s="19"/>
      <c r="I17" s="18">
        <v>9</v>
      </c>
      <c r="J17" s="19"/>
      <c r="L17" s="18">
        <v>9</v>
      </c>
      <c r="M17" s="19"/>
      <c r="O17" s="18">
        <v>9</v>
      </c>
      <c r="P17" s="19"/>
      <c r="Q17" s="15"/>
      <c r="R17" s="18">
        <v>9</v>
      </c>
      <c r="S17" s="19"/>
      <c r="T17" s="20"/>
      <c r="U17" s="18">
        <v>9</v>
      </c>
      <c r="V17" s="16" t="s">
        <v>58</v>
      </c>
      <c r="X17" s="18">
        <v>9</v>
      </c>
      <c r="Y17" s="19"/>
      <c r="AA17" s="18">
        <v>9</v>
      </c>
      <c r="AB17" s="19"/>
    </row>
    <row r="18" spans="3:28" s="14" customFormat="1" ht="15">
      <c r="C18" s="18">
        <v>10</v>
      </c>
      <c r="D18" s="19"/>
      <c r="E18" s="20"/>
      <c r="F18" s="18">
        <v>10</v>
      </c>
      <c r="G18" s="22"/>
      <c r="I18" s="18">
        <v>10</v>
      </c>
      <c r="J18" s="22"/>
      <c r="L18" s="18">
        <v>10</v>
      </c>
      <c r="M18" s="22"/>
      <c r="O18" s="18">
        <v>10</v>
      </c>
      <c r="P18" s="22"/>
      <c r="Q18" s="15"/>
      <c r="R18" s="18">
        <v>10</v>
      </c>
      <c r="S18" s="22"/>
      <c r="T18" s="20"/>
      <c r="U18" s="18">
        <v>10</v>
      </c>
      <c r="V18" s="16" t="s">
        <v>59</v>
      </c>
      <c r="X18" s="18">
        <v>10</v>
      </c>
      <c r="Y18" s="19"/>
      <c r="AA18" s="18">
        <v>10</v>
      </c>
      <c r="AB18" s="19"/>
    </row>
    <row r="19" spans="3:28" s="14" customFormat="1" ht="15">
      <c r="C19" s="18">
        <v>11</v>
      </c>
      <c r="D19" s="19"/>
      <c r="E19" s="20"/>
      <c r="F19" s="18">
        <v>11</v>
      </c>
      <c r="G19" s="22"/>
      <c r="I19" s="18">
        <v>11</v>
      </c>
      <c r="J19" s="22"/>
      <c r="L19" s="18">
        <v>11</v>
      </c>
      <c r="M19" s="22"/>
      <c r="O19" s="18">
        <v>11</v>
      </c>
      <c r="P19" s="22"/>
      <c r="Q19" s="15"/>
      <c r="R19" s="18">
        <v>11</v>
      </c>
      <c r="S19" s="22"/>
      <c r="T19" s="20"/>
      <c r="U19" s="18">
        <v>11</v>
      </c>
      <c r="V19" s="16" t="s">
        <v>60</v>
      </c>
      <c r="X19" s="18">
        <v>11</v>
      </c>
      <c r="Y19" s="22"/>
      <c r="AA19" s="18">
        <v>11</v>
      </c>
      <c r="AB19" s="22"/>
    </row>
    <row r="20" spans="3:28" s="14" customFormat="1" ht="15">
      <c r="C20" s="18">
        <v>12</v>
      </c>
      <c r="D20" s="19"/>
      <c r="E20" s="20"/>
      <c r="F20" s="18">
        <v>12</v>
      </c>
      <c r="G20" s="22"/>
      <c r="I20" s="18">
        <v>12</v>
      </c>
      <c r="J20" s="22"/>
      <c r="L20" s="18">
        <v>12</v>
      </c>
      <c r="M20" s="22"/>
      <c r="O20" s="18">
        <v>12</v>
      </c>
      <c r="P20" s="22"/>
      <c r="Q20" s="15"/>
      <c r="R20" s="18">
        <v>12</v>
      </c>
      <c r="S20" s="22"/>
      <c r="T20" s="20"/>
      <c r="U20" s="18">
        <v>12</v>
      </c>
      <c r="V20" s="16" t="s">
        <v>61</v>
      </c>
      <c r="X20" s="18">
        <v>12</v>
      </c>
      <c r="Y20" s="22"/>
      <c r="AA20" s="18">
        <v>12</v>
      </c>
      <c r="AB20" s="22"/>
    </row>
    <row r="21" spans="3:28" s="14" customFormat="1" ht="15">
      <c r="C21" s="18">
        <v>13</v>
      </c>
      <c r="D21" s="19"/>
      <c r="E21" s="20"/>
      <c r="F21" s="18">
        <v>13</v>
      </c>
      <c r="G21" s="22"/>
      <c r="I21" s="18">
        <v>13</v>
      </c>
      <c r="J21" s="22"/>
      <c r="L21" s="18">
        <v>13</v>
      </c>
      <c r="M21" s="22"/>
      <c r="O21" s="18">
        <v>13</v>
      </c>
      <c r="P21" s="22"/>
      <c r="R21" s="18">
        <v>13</v>
      </c>
      <c r="S21" s="22"/>
      <c r="U21" s="18">
        <v>13</v>
      </c>
      <c r="V21" s="16" t="s">
        <v>62</v>
      </c>
      <c r="X21" s="18">
        <v>13</v>
      </c>
      <c r="Y21" s="22"/>
      <c r="AA21" s="18">
        <v>13</v>
      </c>
      <c r="AB21" s="22"/>
    </row>
    <row r="22" spans="3:28" s="14" customFormat="1" ht="15">
      <c r="C22" s="18">
        <v>14</v>
      </c>
      <c r="D22" s="19"/>
      <c r="E22" s="20"/>
      <c r="F22" s="18">
        <v>14</v>
      </c>
      <c r="G22" s="22"/>
      <c r="I22" s="18">
        <v>14</v>
      </c>
      <c r="J22" s="22"/>
      <c r="L22" s="18">
        <v>14</v>
      </c>
      <c r="M22" s="22"/>
      <c r="O22" s="18">
        <v>14</v>
      </c>
      <c r="P22" s="22"/>
      <c r="R22" s="18">
        <v>14</v>
      </c>
      <c r="S22" s="22"/>
      <c r="U22" s="18">
        <v>14</v>
      </c>
      <c r="V22" s="16" t="s">
        <v>63</v>
      </c>
      <c r="X22" s="18">
        <v>14</v>
      </c>
      <c r="Y22" s="22"/>
      <c r="AA22" s="18">
        <v>14</v>
      </c>
      <c r="AB22" s="22"/>
    </row>
    <row r="23" spans="3:28" s="14" customFormat="1" ht="15">
      <c r="C23" s="18">
        <v>15</v>
      </c>
      <c r="D23" s="19"/>
      <c r="E23" s="20"/>
      <c r="F23" s="18">
        <v>15</v>
      </c>
      <c r="G23" s="22"/>
      <c r="I23" s="18">
        <v>15</v>
      </c>
      <c r="J23" s="22"/>
      <c r="L23" s="18">
        <v>15</v>
      </c>
      <c r="M23" s="22"/>
      <c r="O23" s="18">
        <v>15</v>
      </c>
      <c r="P23" s="22"/>
      <c r="R23" s="18">
        <v>15</v>
      </c>
      <c r="S23" s="22"/>
      <c r="U23" s="18">
        <v>15</v>
      </c>
      <c r="V23" s="16" t="s">
        <v>65</v>
      </c>
      <c r="X23" s="18">
        <v>15</v>
      </c>
      <c r="Y23" s="22"/>
      <c r="AA23" s="18">
        <v>15</v>
      </c>
      <c r="AB23" s="22"/>
    </row>
    <row r="24" spans="3:28" s="14" customFormat="1" ht="15">
      <c r="C24" s="23"/>
      <c r="D24" s="24"/>
      <c r="E24" s="20"/>
      <c r="U24" s="18">
        <v>16</v>
      </c>
      <c r="V24" s="16" t="s">
        <v>4</v>
      </c>
    </row>
    <row r="25" spans="3:28" s="14" customFormat="1" ht="15">
      <c r="C25" s="25"/>
      <c r="D25" s="26"/>
      <c r="E25" s="20"/>
      <c r="U25" s="18">
        <v>17</v>
      </c>
      <c r="V25" s="16" t="s">
        <v>64</v>
      </c>
    </row>
    <row r="26" spans="3:28" s="14" customFormat="1" ht="15">
      <c r="C26" s="20"/>
      <c r="D26" s="27"/>
      <c r="E26" s="20"/>
      <c r="U26" s="18">
        <v>18</v>
      </c>
      <c r="V26" s="16" t="s">
        <v>10</v>
      </c>
    </row>
    <row r="27" spans="3:28" s="14" customFormat="1" ht="15">
      <c r="C27" s="20"/>
      <c r="D27" s="27"/>
      <c r="E27" s="20"/>
      <c r="U27" s="18">
        <v>19</v>
      </c>
      <c r="V27" s="16"/>
    </row>
    <row r="28" spans="3:28" s="14" customFormat="1" ht="15">
      <c r="C28" s="20"/>
      <c r="D28" s="27"/>
      <c r="E28" s="20"/>
      <c r="J28" s="20"/>
      <c r="U28" s="18">
        <v>20</v>
      </c>
      <c r="V28" s="16"/>
    </row>
    <row r="29" spans="3:28" ht="15">
      <c r="U29" s="18">
        <v>21</v>
      </c>
      <c r="V29" s="16"/>
    </row>
    <row r="30" spans="3:28" ht="15">
      <c r="U30" s="18">
        <v>22</v>
      </c>
      <c r="V30" s="16"/>
    </row>
    <row r="31" spans="3:28" ht="15">
      <c r="U31" s="18">
        <v>23</v>
      </c>
      <c r="V31" s="16"/>
    </row>
    <row r="32" spans="3:28" ht="15">
      <c r="U32" s="18">
        <v>24</v>
      </c>
      <c r="V32" s="16"/>
    </row>
    <row r="33" spans="21:22" ht="15">
      <c r="U33" s="18">
        <v>25</v>
      </c>
      <c r="V33" s="16"/>
    </row>
    <row r="34" spans="21:22" ht="15">
      <c r="U34" s="18">
        <v>26</v>
      </c>
      <c r="V34" s="16"/>
    </row>
    <row r="35" spans="21:22" ht="20.100000000000001" customHeight="1">
      <c r="U35" s="18">
        <v>27</v>
      </c>
      <c r="V35" s="16"/>
    </row>
    <row r="36" spans="21:22" ht="20.100000000000001" customHeight="1">
      <c r="U36" s="18">
        <v>28</v>
      </c>
      <c r="V36" s="16"/>
    </row>
    <row r="37" spans="21:22" ht="20.100000000000001" customHeight="1">
      <c r="U37" s="18">
        <v>29</v>
      </c>
      <c r="V37" s="16"/>
    </row>
    <row r="38" spans="21:22" ht="20.100000000000001" customHeight="1">
      <c r="U38" s="18">
        <v>30</v>
      </c>
      <c r="V38" s="16"/>
    </row>
    <row r="39" spans="21:22" ht="13.5" customHeight="1">
      <c r="U39" s="18">
        <v>31</v>
      </c>
      <c r="V39" s="16"/>
    </row>
    <row r="40" spans="21:22" ht="13.5" customHeight="1">
      <c r="U40" s="18">
        <v>32</v>
      </c>
      <c r="V40" s="16"/>
    </row>
    <row r="41" spans="21:22" ht="13.5" customHeight="1">
      <c r="U41" s="18">
        <v>33</v>
      </c>
      <c r="V41" s="16"/>
    </row>
    <row r="42" spans="21:22" ht="13.5" customHeight="1">
      <c r="U42" s="18">
        <v>34</v>
      </c>
      <c r="V42" s="16"/>
    </row>
    <row r="43" spans="21:22" ht="13.5" customHeight="1">
      <c r="U43" s="18">
        <v>35</v>
      </c>
      <c r="V43" s="16"/>
    </row>
    <row r="44" spans="21:22" ht="13.5" customHeight="1">
      <c r="U44" s="18">
        <v>36</v>
      </c>
      <c r="V44" s="16"/>
    </row>
    <row r="45" spans="21:22" ht="13.5" customHeight="1">
      <c r="U45" s="18">
        <v>37</v>
      </c>
      <c r="V45" s="16"/>
    </row>
    <row r="46" spans="21:22" ht="13.5" customHeight="1">
      <c r="U46" s="18">
        <v>38</v>
      </c>
      <c r="V46" s="16"/>
    </row>
    <row r="47" spans="21:22" ht="13.5" customHeight="1">
      <c r="U47" s="18">
        <v>39</v>
      </c>
      <c r="V47" s="16"/>
    </row>
    <row r="48" spans="21:22" ht="13.5" customHeight="1">
      <c r="U48" s="18">
        <v>40</v>
      </c>
      <c r="V48" s="16"/>
    </row>
    <row r="49" spans="21:22" ht="13.5" customHeight="1">
      <c r="U49" s="18">
        <v>41</v>
      </c>
      <c r="V49" s="16"/>
    </row>
    <row r="50" spans="21:22" ht="13.5" customHeight="1">
      <c r="U50" s="18">
        <v>42</v>
      </c>
      <c r="V50" s="16"/>
    </row>
    <row r="51" spans="21:22" ht="13.5" customHeight="1">
      <c r="U51" s="18">
        <v>43</v>
      </c>
      <c r="V51" s="16"/>
    </row>
    <row r="52" spans="21:22" ht="13.5" customHeight="1">
      <c r="U52" s="18">
        <v>44</v>
      </c>
      <c r="V52" s="16"/>
    </row>
    <row r="53" spans="21:22" ht="13.5" customHeight="1">
      <c r="U53" s="18">
        <v>45</v>
      </c>
      <c r="V53" s="16"/>
    </row>
    <row r="54" spans="21:22" ht="13.5" customHeight="1">
      <c r="U54" s="18">
        <v>46</v>
      </c>
      <c r="V54" s="16"/>
    </row>
    <row r="55" spans="21:22" ht="13.5" customHeight="1">
      <c r="U55" s="18">
        <v>47</v>
      </c>
      <c r="V55" s="16"/>
    </row>
    <row r="56" spans="21:22" ht="13.5" customHeight="1">
      <c r="U56" s="18">
        <v>48</v>
      </c>
      <c r="V56" s="16"/>
    </row>
    <row r="57" spans="21:22" ht="13.5" customHeight="1">
      <c r="U57" s="18">
        <v>49</v>
      </c>
      <c r="V57" s="16"/>
    </row>
    <row r="58" spans="21:22" ht="13.5" customHeight="1">
      <c r="U58" s="18">
        <v>50</v>
      </c>
      <c r="V58" s="16"/>
    </row>
    <row r="59" spans="21:22" ht="13.5" customHeight="1">
      <c r="U59" s="18">
        <v>51</v>
      </c>
      <c r="V59" s="16"/>
    </row>
    <row r="60" spans="21:22" ht="13.5" customHeight="1">
      <c r="U60" s="18">
        <v>52</v>
      </c>
      <c r="V60" s="16"/>
    </row>
    <row r="61" spans="21:22" ht="13.5" customHeight="1">
      <c r="U61" s="18">
        <v>53</v>
      </c>
      <c r="V61" s="16"/>
    </row>
    <row r="62" spans="21:22" ht="13.5" customHeight="1">
      <c r="U62" s="18">
        <v>54</v>
      </c>
      <c r="V62" s="16"/>
    </row>
    <row r="63" spans="21:22" ht="13.5" customHeight="1">
      <c r="U63" s="18">
        <v>55</v>
      </c>
      <c r="V63" s="16"/>
    </row>
    <row r="64" spans="21:22" ht="13.5" customHeight="1">
      <c r="U64" s="18">
        <v>56</v>
      </c>
      <c r="V64" s="16"/>
    </row>
    <row r="65" spans="21:22" ht="13.5" customHeight="1">
      <c r="U65" s="18">
        <v>57</v>
      </c>
      <c r="V65" s="16"/>
    </row>
    <row r="66" spans="21:22" ht="13.5" customHeight="1">
      <c r="U66" s="18">
        <v>58</v>
      </c>
      <c r="V66" s="16"/>
    </row>
    <row r="67" spans="21:22" ht="13.5" customHeight="1">
      <c r="U67" s="18">
        <v>59</v>
      </c>
      <c r="V67" s="16"/>
    </row>
    <row r="68" spans="21:22" ht="13.5" customHeight="1">
      <c r="U68" s="18">
        <v>60</v>
      </c>
      <c r="V68" s="16"/>
    </row>
  </sheetData>
  <mergeCells count="9">
    <mergeCell ref="C8:D8"/>
    <mergeCell ref="X8:Y8"/>
    <mergeCell ref="AA8:AB8"/>
    <mergeCell ref="R8:S8"/>
    <mergeCell ref="U8:V8"/>
    <mergeCell ref="I8:J8"/>
    <mergeCell ref="L8:M8"/>
    <mergeCell ref="O8:P8"/>
    <mergeCell ref="F8:G8"/>
  </mergeCells>
  <phoneticPr fontId="11"/>
  <pageMargins left="0.7" right="0.7" top="0.75" bottom="0.75" header="0.3" footer="0.3"/>
  <pageSetup paperSize="9" fitToHeight="0" orientation="portrait" horizontalDpi="1200" verticalDpi="1200" r:id="rId1"/>
  <headerFooter>
    <oddFooter>&amp;C&amp;"Meiryo UI"&amp;10-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CATSフォーマットv1.0.2_テストデータ確認事項</vt:lpstr>
      <vt:lpstr>ヘッダー</vt:lpstr>
      <vt:lpstr>List</vt:lpstr>
      <vt:lpstr>CATSフォーマットv1.0.2_テストデータ確認事項!Print_Area</vt:lpstr>
      <vt:lpstr>ヘッダー!Print_Area</vt:lpstr>
      <vt:lpstr>CATSフォーマットv1.0.2_テストデータ確認事項!Print_Titles</vt:lpstr>
      <vt:lpstr>ヘッダー!Print_Titles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2019-09-18T10:38:09Z</dcterms:created>
  <dcterms:modified xsi:type="dcterms:W3CDTF">2024-06-17T23:58:12Z</dcterms:modified>
</cp:coreProperties>
</file>