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0AD7AD5E-70B9-4DB5-BC5B-93C07F54B6FB}" xr6:coauthVersionLast="47" xr6:coauthVersionMax="47" xr10:uidLastSave="{00000000-0000-0000-0000-000000000000}"/>
  <bookViews>
    <workbookView xWindow="28680" yWindow="-120" windowWidth="29040" windowHeight="15720" tabRatio="777" xr2:uid="{00000000-000D-0000-FFFF-FFFF00000000}"/>
  </bookViews>
  <sheets>
    <sheet name="CATSフォーマットv1.5.1_テストデータ確認事項" sheetId="76" r:id="rId1"/>
    <sheet name="ヘッダー" sheetId="73" state="hidden" r:id="rId2"/>
    <sheet name="List" sheetId="61" state="hidden" r:id="rId3"/>
  </sheets>
  <externalReferences>
    <externalReference r:id="rId4"/>
  </externalReferences>
  <definedNames>
    <definedName name="_xlnm._FilterDatabase" localSheetId="0" hidden="1">'CATSフォーマットv1.5.1_テストデータ確認事項'!$B$10:$F$23</definedName>
    <definedName name="_xlnm.Print_Area" localSheetId="0">'CATSフォーマットv1.5.1_テストデータ確認事項'!$A$1:$F$26</definedName>
    <definedName name="_xlnm.Print_Area" localSheetId="1">ヘッダー!$A$1:$BC$5</definedName>
    <definedName name="_xlnm.Print_Titles" localSheetId="0">'CATSフォーマットv1.5.1_テストデータ確認事項'!$1:$10</definedName>
    <definedName name="_xlnm.Print_Titles" localSheetId="1">ヘッダー!$1:$5</definedName>
    <definedName name="原因作業" localSheetId="0">[1]List!$Z$12:$Z$71</definedName>
    <definedName name="発生元" localSheetId="0">[1]List!$B$12:$B$26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3" i="73" l="1"/>
  <c r="AO3" i="73"/>
  <c r="A3" i="73"/>
  <c r="AX2" i="73"/>
  <c r="AO2" i="73"/>
  <c r="BH1" i="73"/>
  <c r="A1" i="73"/>
  <c r="AD3" i="73"/>
  <c r="BH5" i="73" l="1"/>
  <c r="BH3" i="73"/>
  <c r="BH2" i="73"/>
  <c r="BH4" i="73" l="1"/>
  <c r="Q3" i="73" s="1"/>
  <c r="B3" i="61"/>
  <c r="I3" i="73"/>
  <c r="I4" i="73" l="1"/>
  <c r="B5" i="61"/>
  <c r="B4" i="61"/>
</calcChain>
</file>

<file path=xl/sharedStrings.xml><?xml version="1.0" encoding="utf-8"?>
<sst xmlns="http://schemas.openxmlformats.org/spreadsheetml/2006/main" count="168" uniqueCount="132">
  <si>
    <t>No.</t>
    <phoneticPr fontId="12"/>
  </si>
  <si>
    <t>区分</t>
    <rPh sb="0" eb="2">
      <t>クブン</t>
    </rPh>
    <phoneticPr fontId="12"/>
  </si>
  <si>
    <t>発生元</t>
    <rPh sb="0" eb="2">
      <t>ハッセイ</t>
    </rPh>
    <rPh sb="2" eb="3">
      <t>モト</t>
    </rPh>
    <phoneticPr fontId="12"/>
  </si>
  <si>
    <t>追加</t>
    <rPh sb="0" eb="2">
      <t>ツイカ</t>
    </rPh>
    <phoneticPr fontId="11"/>
  </si>
  <si>
    <t>仕様通り</t>
  </si>
  <si>
    <t>OK</t>
    <phoneticPr fontId="12"/>
  </si>
  <si>
    <t>NG</t>
    <phoneticPr fontId="12"/>
  </si>
  <si>
    <t>未実施</t>
    <rPh sb="0" eb="3">
      <t>ミジッシ</t>
    </rPh>
    <phoneticPr fontId="12"/>
  </si>
  <si>
    <t>結果(是正前)</t>
    <rPh sb="0" eb="2">
      <t>ケッカ</t>
    </rPh>
    <rPh sb="3" eb="5">
      <t>ゼセイ</t>
    </rPh>
    <rPh sb="5" eb="6">
      <t>マエ</t>
    </rPh>
    <phoneticPr fontId="12"/>
  </si>
  <si>
    <t>結果(是正後)</t>
    <rPh sb="0" eb="2">
      <t>ケッカ</t>
    </rPh>
    <rPh sb="3" eb="5">
      <t>ゼセイ</t>
    </rPh>
    <rPh sb="5" eb="6">
      <t>ゴ</t>
    </rPh>
    <phoneticPr fontId="12"/>
  </si>
  <si>
    <t>その他</t>
  </si>
  <si>
    <t>原因分類</t>
    <rPh sb="0" eb="2">
      <t>ゲンイン</t>
    </rPh>
    <rPh sb="2" eb="4">
      <t>ブンルイ</t>
    </rPh>
    <phoneticPr fontId="12"/>
  </si>
  <si>
    <t>原因工程</t>
    <rPh sb="0" eb="2">
      <t>ゲンイン</t>
    </rPh>
    <rPh sb="2" eb="4">
      <t>コウテイ</t>
    </rPh>
    <phoneticPr fontId="12"/>
  </si>
  <si>
    <t>原因作業</t>
    <rPh sb="0" eb="2">
      <t>ゲンイン</t>
    </rPh>
    <rPh sb="2" eb="4">
      <t>サギョウ</t>
    </rPh>
    <phoneticPr fontId="12"/>
  </si>
  <si>
    <t>正常動作</t>
    <rPh sb="0" eb="2">
      <t>セイジョウ</t>
    </rPh>
    <rPh sb="2" eb="4">
      <t>ドウサ</t>
    </rPh>
    <phoneticPr fontId="12"/>
  </si>
  <si>
    <t>異常動作</t>
    <rPh sb="0" eb="2">
      <t>イジョウ</t>
    </rPh>
    <rPh sb="2" eb="4">
      <t>ドウサ</t>
    </rPh>
    <phoneticPr fontId="12"/>
  </si>
  <si>
    <t>性能</t>
    <rPh sb="0" eb="2">
      <t>セイノウ</t>
    </rPh>
    <phoneticPr fontId="12"/>
  </si>
  <si>
    <t>他システム</t>
    <phoneticPr fontId="11"/>
  </si>
  <si>
    <t>ライブラリ間の影響</t>
  </si>
  <si>
    <t>レスポンス</t>
  </si>
  <si>
    <t>影響範囲</t>
  </si>
  <si>
    <t>旧データ検証</t>
  </si>
  <si>
    <t>要件一覧</t>
  </si>
  <si>
    <t>障害対応</t>
    <rPh sb="0" eb="2">
      <t>ショウガイ</t>
    </rPh>
    <rPh sb="2" eb="4">
      <t>タイオウ</t>
    </rPh>
    <phoneticPr fontId="11"/>
  </si>
  <si>
    <t>ファイル名</t>
    <phoneticPr fontId="36"/>
  </si>
  <si>
    <t>更新日</t>
    <rPh sb="0" eb="2">
      <t>コウシン</t>
    </rPh>
    <rPh sb="2" eb="3">
      <t>ヒ</t>
    </rPh>
    <phoneticPr fontId="36"/>
  </si>
  <si>
    <t>作成日</t>
    <rPh sb="0" eb="2">
      <t>サクセイ</t>
    </rPh>
    <rPh sb="2" eb="3">
      <t>ヒ</t>
    </rPh>
    <phoneticPr fontId="36"/>
  </si>
  <si>
    <t>更新者</t>
    <rPh sb="0" eb="3">
      <t>コウシンシャ</t>
    </rPh>
    <phoneticPr fontId="36"/>
  </si>
  <si>
    <t>作成者</t>
    <rPh sb="0" eb="2">
      <t>サクセイ</t>
    </rPh>
    <rPh sb="2" eb="3">
      <t>シャ</t>
    </rPh>
    <phoneticPr fontId="36"/>
  </si>
  <si>
    <t>ドキュメント管理番号</t>
    <rPh sb="6" eb="8">
      <t>カンリ</t>
    </rPh>
    <rPh sb="8" eb="10">
      <t>バンゴウ</t>
    </rPh>
    <phoneticPr fontId="36"/>
  </si>
  <si>
    <t>機能名</t>
    <rPh sb="0" eb="3">
      <t>キノウメイ</t>
    </rPh>
    <phoneticPr fontId="36"/>
  </si>
  <si>
    <t>ドキュメント区分</t>
    <rPh sb="6" eb="8">
      <t>クブン</t>
    </rPh>
    <phoneticPr fontId="36"/>
  </si>
  <si>
    <t>システム名</t>
    <rPh sb="4" eb="5">
      <t>メイ</t>
    </rPh>
    <phoneticPr fontId="36"/>
  </si>
  <si>
    <t>顧客提出対象外</t>
    <rPh sb="0" eb="2">
      <t>コキャク</t>
    </rPh>
    <rPh sb="2" eb="4">
      <t>テイシュツ</t>
    </rPh>
    <rPh sb="4" eb="7">
      <t>タイショウガイ</t>
    </rPh>
    <phoneticPr fontId="11"/>
  </si>
  <si>
    <t>事象分類</t>
    <phoneticPr fontId="12"/>
  </si>
  <si>
    <t>抽出漏れ理由</t>
    <rPh sb="0" eb="2">
      <t>チュウシュツ</t>
    </rPh>
    <rPh sb="2" eb="3">
      <t>モ</t>
    </rPh>
    <rPh sb="4" eb="6">
      <t>リユウ</t>
    </rPh>
    <phoneticPr fontId="12"/>
  </si>
  <si>
    <t>項目パターン</t>
    <rPh sb="0" eb="2">
      <t>コウモク</t>
    </rPh>
    <phoneticPr fontId="11"/>
  </si>
  <si>
    <t>項目名</t>
    <rPh sb="0" eb="2">
      <t>コウモク</t>
    </rPh>
    <rPh sb="2" eb="3">
      <t>メイ</t>
    </rPh>
    <phoneticPr fontId="11"/>
  </si>
  <si>
    <t>アプリ</t>
  </si>
  <si>
    <t>基本設計</t>
  </si>
  <si>
    <t>基本設計:プロセス</t>
    <rPh sb="0" eb="2">
      <t>キホン</t>
    </rPh>
    <rPh sb="2" eb="4">
      <t>セッケイ</t>
    </rPh>
    <phoneticPr fontId="2"/>
  </si>
  <si>
    <t>環境</t>
    <rPh sb="0" eb="2">
      <t>カンキョウ</t>
    </rPh>
    <phoneticPr fontId="2"/>
  </si>
  <si>
    <t>詳細設計</t>
  </si>
  <si>
    <t>基本設計:画面/帳票</t>
  </si>
  <si>
    <t>操作</t>
    <rPh sb="0" eb="2">
      <t>ソウサ</t>
    </rPh>
    <phoneticPr fontId="2"/>
  </si>
  <si>
    <t>製造/単体テスト</t>
    <rPh sb="3" eb="5">
      <t>タンタイ</t>
    </rPh>
    <phoneticPr fontId="2"/>
  </si>
  <si>
    <t>基本設計:基盤</t>
    <rPh sb="0" eb="2">
      <t>キホン</t>
    </rPh>
    <rPh sb="2" eb="4">
      <t>セッケイ</t>
    </rPh>
    <phoneticPr fontId="2"/>
  </si>
  <si>
    <t>仕様通り</t>
    <rPh sb="0" eb="2">
      <t>シヨウ</t>
    </rPh>
    <rPh sb="2" eb="3">
      <t>ドオ</t>
    </rPh>
    <phoneticPr fontId="2"/>
  </si>
  <si>
    <t>結合テスト</t>
  </si>
  <si>
    <t>基本設計:その他</t>
    <rPh sb="0" eb="2">
      <t>キホン</t>
    </rPh>
    <rPh sb="2" eb="4">
      <t>セッケイ</t>
    </rPh>
    <rPh sb="7" eb="8">
      <t>タ</t>
    </rPh>
    <phoneticPr fontId="2"/>
  </si>
  <si>
    <t>指摘間違い</t>
    <rPh sb="0" eb="2">
      <t>シテキ</t>
    </rPh>
    <rPh sb="2" eb="4">
      <t>マチガ</t>
    </rPh>
    <phoneticPr fontId="2"/>
  </si>
  <si>
    <t>総合テスト</t>
  </si>
  <si>
    <t>詳細設計:アプリ方式</t>
    <rPh sb="0" eb="2">
      <t>ショウサイ</t>
    </rPh>
    <rPh sb="2" eb="4">
      <t>セッケイ</t>
    </rPh>
    <phoneticPr fontId="2"/>
  </si>
  <si>
    <t>既知の障害</t>
    <rPh sb="0" eb="2">
      <t>キチ</t>
    </rPh>
    <rPh sb="3" eb="5">
      <t>ショウガイ</t>
    </rPh>
    <phoneticPr fontId="2"/>
  </si>
  <si>
    <t>詳細設計:プロセス</t>
    <rPh sb="0" eb="2">
      <t>ショウサイ</t>
    </rPh>
    <rPh sb="2" eb="4">
      <t>セッケイ</t>
    </rPh>
    <phoneticPr fontId="2"/>
  </si>
  <si>
    <t>その他</t>
    <rPh sb="2" eb="3">
      <t>タ</t>
    </rPh>
    <phoneticPr fontId="2"/>
  </si>
  <si>
    <t>詳細設計:その他</t>
    <rPh sb="0" eb="2">
      <t>ショウサイ</t>
    </rPh>
    <rPh sb="2" eb="4">
      <t>セッケイ</t>
    </rPh>
    <rPh sb="7" eb="8">
      <t>タ</t>
    </rPh>
    <phoneticPr fontId="2"/>
  </si>
  <si>
    <t>製造:コーディング</t>
    <rPh sb="0" eb="2">
      <t>セイゾウ</t>
    </rPh>
    <phoneticPr fontId="2"/>
  </si>
  <si>
    <t>製造:エラー/メッセージ</t>
    <rPh sb="0" eb="2">
      <t>セイゾウ</t>
    </rPh>
    <phoneticPr fontId="2"/>
  </si>
  <si>
    <t>製造:ロジック</t>
    <rPh sb="0" eb="2">
      <t>セイゾウ</t>
    </rPh>
    <phoneticPr fontId="2"/>
  </si>
  <si>
    <t>製造:データ領域</t>
    <rPh sb="0" eb="2">
      <t>セイゾウ</t>
    </rPh>
    <phoneticPr fontId="2"/>
  </si>
  <si>
    <t>製造:制御</t>
    <rPh sb="0" eb="2">
      <t>セイゾウ</t>
    </rPh>
    <phoneticPr fontId="2"/>
  </si>
  <si>
    <t>製造:その他</t>
    <rPh sb="0" eb="2">
      <t>セイゾウ</t>
    </rPh>
    <phoneticPr fontId="2"/>
  </si>
  <si>
    <t>環境:テスト/データ</t>
  </si>
  <si>
    <t>操作ミス</t>
    <rPh sb="0" eb="2">
      <t>ソウサ</t>
    </rPh>
    <phoneticPr fontId="2"/>
  </si>
  <si>
    <t>環境:設定</t>
    <rPh sb="0" eb="2">
      <t>カンキョウ</t>
    </rPh>
    <rPh sb="3" eb="5">
      <t>セッテイ</t>
    </rPh>
    <phoneticPr fontId="2"/>
  </si>
  <si>
    <t>異常終了</t>
  </si>
  <si>
    <t>レビュー漏れ</t>
  </si>
  <si>
    <t>処理結果異常</t>
  </si>
  <si>
    <t>修正漏れ</t>
  </si>
  <si>
    <t>使い勝手不備</t>
  </si>
  <si>
    <t>確認漏れ</t>
  </si>
  <si>
    <t>テスト漏れ</t>
  </si>
  <si>
    <t>このドキュメントについて</t>
    <phoneticPr fontId="11"/>
  </si>
  <si>
    <t>CATSフォーマット</t>
    <phoneticPr fontId="11"/>
  </si>
  <si>
    <t>テストデータ確認事項</t>
    <rPh sb="6" eb="8">
      <t>カクニン</t>
    </rPh>
    <rPh sb="8" eb="10">
      <t>ジコウ</t>
    </rPh>
    <phoneticPr fontId="11"/>
  </si>
  <si>
    <t>大分類</t>
    <rPh sb="0" eb="1">
      <t>ダイ</t>
    </rPh>
    <phoneticPr fontId="11"/>
  </si>
  <si>
    <t>中分類</t>
    <rPh sb="0" eb="1">
      <t>チュウ</t>
    </rPh>
    <phoneticPr fontId="11"/>
  </si>
  <si>
    <t>小分類</t>
    <rPh sb="0" eb="3">
      <t>ショウブンルイ</t>
    </rPh>
    <phoneticPr fontId="12"/>
  </si>
  <si>
    <t>確認事項</t>
    <rPh sb="0" eb="2">
      <t>カクニン</t>
    </rPh>
    <rPh sb="2" eb="4">
      <t>ジコウ</t>
    </rPh>
    <phoneticPr fontId="11"/>
  </si>
  <si>
    <t>全体</t>
    <rPh sb="0" eb="2">
      <t>ゼンタイ</t>
    </rPh>
    <phoneticPr fontId="11"/>
  </si>
  <si>
    <t>値・フォーマット</t>
  </si>
  <si>
    <t>itemId</t>
    <phoneticPr fontId="11"/>
  </si>
  <si>
    <t>値</t>
  </si>
  <si>
    <t>variants/rearrangements</t>
    <phoneticPr fontId="11"/>
  </si>
  <si>
    <t>position</t>
    <phoneticPr fontId="11"/>
  </si>
  <si>
    <t>当資料で扱うCATSフォーマットのバージョンは下記です。</t>
    <rPh sb="0" eb="1">
      <t>トウ</t>
    </rPh>
    <rPh sb="1" eb="3">
      <t>シリョウ</t>
    </rPh>
    <rPh sb="4" eb="5">
      <t>アツカ</t>
    </rPh>
    <rPh sb="23" eb="25">
      <t>カキ</t>
    </rPh>
    <phoneticPr fontId="11"/>
  </si>
  <si>
    <t>variants/rearrangements/breakends/transcripts</t>
    <phoneticPr fontId="11"/>
  </si>
  <si>
    <t>geneSymbol</t>
    <phoneticPr fontId="11"/>
  </si>
  <si>
    <t>検査会社様が作成するCATSフォーマット対応のテストデータについて、満たしているかご確認いただきたい内容を一覧化したものです。</t>
    <rPh sb="0" eb="2">
      <t>ケンサ</t>
    </rPh>
    <rPh sb="2" eb="4">
      <t>ガイシャ</t>
    </rPh>
    <rPh sb="4" eb="5">
      <t>サマ</t>
    </rPh>
    <rPh sb="6" eb="8">
      <t>サクセイ</t>
    </rPh>
    <rPh sb="20" eb="22">
      <t>タイオウ</t>
    </rPh>
    <rPh sb="34" eb="35">
      <t>ミ</t>
    </rPh>
    <rPh sb="42" eb="44">
      <t>カクニン</t>
    </rPh>
    <rPh sb="50" eb="52">
      <t>ナイヨウ</t>
    </rPh>
    <rPh sb="53" eb="56">
      <t>イチランカ</t>
    </rPh>
    <phoneticPr fontId="11"/>
  </si>
  <si>
    <t>variants</t>
    <phoneticPr fontId="11"/>
  </si>
  <si>
    <t>rearrangements</t>
    <phoneticPr fontId="11"/>
  </si>
  <si>
    <t>shortVariants</t>
    <phoneticPr fontId="11"/>
  </si>
  <si>
    <t>copyNumberAlterations</t>
    <phoneticPr fontId="11"/>
  </si>
  <si>
    <t>otherBiomarkers</t>
    <phoneticPr fontId="11"/>
  </si>
  <si>
    <t>-</t>
    <phoneticPr fontId="11"/>
  </si>
  <si>
    <t xml:space="preserve">schema.json の規約に違反していないこと。
※プログラムなどを使用して機械的に確認する。
</t>
    <rPh sb="13" eb="15">
      <t>キヤク</t>
    </rPh>
    <rPh sb="16" eb="18">
      <t>イハン</t>
    </rPh>
    <phoneticPr fontId="11"/>
  </si>
  <si>
    <t xml:space="preserve">キー名：itemId がデータ全体で一意であること。
</t>
    <rPh sb="2" eb="3">
      <t>メイ</t>
    </rPh>
    <rPh sb="15" eb="17">
      <t>ゼンタイ</t>
    </rPh>
    <rPh sb="18" eb="20">
      <t>イチイ</t>
    </rPh>
    <phoneticPr fontId="11"/>
  </si>
  <si>
    <t xml:space="preserve">下記の変異について記載すること。
1塩基変異、塩基配列の挿入、塩基配列の欠失、塩基配列の欠失と挿入
※上記で検出対象外のものが存在する、上記以外で検出するものが存在する場合はC-CATに連絡すること。
</t>
    <rPh sb="0" eb="2">
      <t>カキ</t>
    </rPh>
    <rPh sb="3" eb="5">
      <t>ヘンイ</t>
    </rPh>
    <rPh sb="9" eb="11">
      <t>キサイ</t>
    </rPh>
    <rPh sb="31" eb="33">
      <t>エンキ</t>
    </rPh>
    <rPh sb="33" eb="35">
      <t>ハイレツ</t>
    </rPh>
    <rPh sb="39" eb="41">
      <t>エンキ</t>
    </rPh>
    <rPh sb="41" eb="43">
      <t>ハイレツ</t>
    </rPh>
    <rPh sb="52" eb="54">
      <t>ジョウキ</t>
    </rPh>
    <rPh sb="69" eb="71">
      <t>ジョウキ</t>
    </rPh>
    <rPh sb="71" eb="73">
      <t>イガイ</t>
    </rPh>
    <rPh sb="74" eb="76">
      <t>ケンシュツ</t>
    </rPh>
    <rPh sb="81" eb="83">
      <t>ソンザイ</t>
    </rPh>
    <rPh sb="85" eb="87">
      <t>バアイ</t>
    </rPh>
    <phoneticPr fontId="11"/>
  </si>
  <si>
    <t>配列要素</t>
    <rPh sb="0" eb="4">
      <t>ハイレツヨウソ</t>
    </rPh>
    <phoneticPr fontId="11"/>
  </si>
  <si>
    <t xml:space="preserve">文字列やオブジェクトを要素に持つ配列要素は重複していないこと。
</t>
    <rPh sb="0" eb="3">
      <t>モジレツ</t>
    </rPh>
    <rPh sb="11" eb="13">
      <t>ヨウソ</t>
    </rPh>
    <rPh sb="14" eb="15">
      <t>モ</t>
    </rPh>
    <rPh sb="16" eb="20">
      <t>ハイレツヨウソ</t>
    </rPh>
    <rPh sb="21" eb="23">
      <t>チョウフク</t>
    </rPh>
    <phoneticPr fontId="11"/>
  </si>
  <si>
    <t xml:space="preserve">variants/rearrangements/rearrangementType の値が
metaData/configOptions/typeLabelsInterpretedAsKbGeneFusion に含まれている場合、
geneSymbol はどちらもnull でないこと。
※遺伝子間再構成(fusion)の場合、2つの遺伝子名を記載すること。
</t>
    <rPh sb="43" eb="44">
      <t>アタイ</t>
    </rPh>
    <rPh sb="106" eb="107">
      <t>フク</t>
    </rPh>
    <rPh sb="112" eb="114">
      <t>バアイ</t>
    </rPh>
    <rPh sb="145" eb="148">
      <t>イデンシ</t>
    </rPh>
    <rPh sb="148" eb="149">
      <t>アイダ</t>
    </rPh>
    <rPh sb="149" eb="152">
      <t>サイコウセイ</t>
    </rPh>
    <rPh sb="161" eb="163">
      <t>バアイ</t>
    </rPh>
    <rPh sb="167" eb="170">
      <t>イデンシ</t>
    </rPh>
    <rPh sb="170" eb="171">
      <t>メイ</t>
    </rPh>
    <rPh sb="172" eb="174">
      <t>キサイ</t>
    </rPh>
    <phoneticPr fontId="11"/>
  </si>
  <si>
    <t>orderedGenePairs</t>
    <phoneticPr fontId="11"/>
  </si>
  <si>
    <r>
      <t>長さ2の文字列配列を要素に持つ配列であること。
例：
"breakends": [
  {"transcripts": [{"geneSymbol": "</t>
    </r>
    <r>
      <rPr>
        <sz val="10"/>
        <color rgb="FFFF0000"/>
        <rFont val="Meiryo UI"/>
        <family val="3"/>
        <charset val="128"/>
      </rPr>
      <t>EML4</t>
    </r>
    <r>
      <rPr>
        <sz val="10"/>
        <rFont val="Meiryo UI"/>
        <family val="3"/>
        <charset val="128"/>
      </rPr>
      <t>"}]},
  {"transcripts": [{"geneSymbol": "</t>
    </r>
    <r>
      <rPr>
        <sz val="10"/>
        <color rgb="FF0070C0"/>
        <rFont val="Meiryo UI"/>
        <family val="3"/>
        <charset val="128"/>
      </rPr>
      <t>ALK</t>
    </r>
    <r>
      <rPr>
        <sz val="10"/>
        <rFont val="Meiryo UI"/>
        <family val="3"/>
        <charset val="128"/>
      </rPr>
      <t>"}]}
],
"orderedGenePairs": [["</t>
    </r>
    <r>
      <rPr>
        <sz val="10"/>
        <color rgb="FFFF0000"/>
        <rFont val="Meiryo UI"/>
        <family val="3"/>
        <charset val="128"/>
      </rPr>
      <t>EML4</t>
    </r>
    <r>
      <rPr>
        <sz val="10"/>
        <rFont val="Meiryo UI"/>
        <family val="3"/>
        <charset val="128"/>
      </rPr>
      <t>", "</t>
    </r>
    <r>
      <rPr>
        <sz val="10"/>
        <color rgb="FF0070C0"/>
        <rFont val="Meiryo UI"/>
        <family val="3"/>
        <charset val="128"/>
      </rPr>
      <t>ALK</t>
    </r>
    <r>
      <rPr>
        <sz val="10"/>
        <rFont val="Meiryo UI"/>
        <family val="3"/>
        <charset val="128"/>
      </rPr>
      <t xml:space="preserve">"]]
※長さ2の文字列配列は、同階層のbreakends キー以下のgeneSymbol キーの値から作成する。
</t>
    </r>
    <rPh sb="0" eb="1">
      <t>ナガ</t>
    </rPh>
    <rPh sb="4" eb="7">
      <t>モジレツ</t>
    </rPh>
    <rPh sb="7" eb="9">
      <t>ハイレツ</t>
    </rPh>
    <rPh sb="10" eb="12">
      <t>ヨウソ</t>
    </rPh>
    <rPh sb="13" eb="14">
      <t>モ</t>
    </rPh>
    <rPh sb="15" eb="17">
      <t>ハイレツ</t>
    </rPh>
    <phoneticPr fontId="11"/>
  </si>
  <si>
    <t>全体</t>
    <rPh sb="0" eb="2">
      <t>ゼンタイ</t>
    </rPh>
    <phoneticPr fontId="11"/>
  </si>
  <si>
    <t>sampleItemId</t>
  </si>
  <si>
    <t xml:space="preserve">キー名：sampleItemId はsequencingSample/itemId の値であること。
sequencingSample/itemId が複数存在する場合、sampleItemId はどれか1つと同じ値であること。
</t>
    <rPh sb="2" eb="3">
      <t>メイ</t>
    </rPh>
    <rPh sb="43" eb="44">
      <t>アタイ</t>
    </rPh>
    <rPh sb="76" eb="80">
      <t>フクスウソンザイ</t>
    </rPh>
    <rPh sb="82" eb="84">
      <t>バアイ</t>
    </rPh>
    <rPh sb="105" eb="106">
      <t>オナ</t>
    </rPh>
    <rPh sb="107" eb="108">
      <t>アタイ</t>
    </rPh>
    <phoneticPr fontId="11"/>
  </si>
  <si>
    <t>expressions</t>
    <phoneticPr fontId="11"/>
  </si>
  <si>
    <t>-</t>
    <phoneticPr fontId="11"/>
  </si>
  <si>
    <t xml:space="preserve">検出した遺伝子発現について記載すること。
</t>
    <rPh sb="0" eb="2">
      <t>ケンシュツ</t>
    </rPh>
    <rPh sb="4" eb="9">
      <t>イデンシハツゲン</t>
    </rPh>
    <rPh sb="13" eb="15">
      <t>キサイ</t>
    </rPh>
    <phoneticPr fontId="11"/>
  </si>
  <si>
    <t xml:space="preserve">下記の変異について記載すること。
遺伝子増幅(amplification)、遺伝子欠失(loss)
※上記で検出対象外のものが存在する、上記以外で検出するものが存在する場合はC-CATに連絡すること。
</t>
    <rPh sb="17" eb="20">
      <t>イデンシ</t>
    </rPh>
    <rPh sb="20" eb="22">
      <t>ゾウフク</t>
    </rPh>
    <rPh sb="38" eb="41">
      <t>イデンシ</t>
    </rPh>
    <rPh sb="41" eb="43">
      <t>ケッシツ</t>
    </rPh>
    <phoneticPr fontId="11"/>
  </si>
  <si>
    <t>armLevelChanges</t>
    <phoneticPr fontId="11"/>
  </si>
  <si>
    <t xml:space="preserve">検出した染色体・染色体腕規模の変化について記載すること。
</t>
    <rPh sb="0" eb="2">
      <t>ケンシュツ</t>
    </rPh>
    <rPh sb="4" eb="7">
      <t>センショクタイ</t>
    </rPh>
    <rPh sb="8" eb="11">
      <t>センショクタイ</t>
    </rPh>
    <rPh sb="11" eb="12">
      <t>ウデ</t>
    </rPh>
    <rPh sb="12" eb="14">
      <t>キボ</t>
    </rPh>
    <rPh sb="15" eb="17">
      <t>ヘンカ</t>
    </rPh>
    <rPh sb="21" eb="23">
      <t>キサイ</t>
    </rPh>
    <phoneticPr fontId="11"/>
  </si>
  <si>
    <t>aminoAcidsChange</t>
    <phoneticPr fontId="11"/>
  </si>
  <si>
    <t>variants/shortVariants/transcripts</t>
    <phoneticPr fontId="11"/>
  </si>
  <si>
    <t xml:space="preserve">アミノ酸は1文字表記とすること。その他については原則としてHGVSに準拠した表記とすること。
</t>
    <phoneticPr fontId="11"/>
  </si>
  <si>
    <t xml:space="preserve">下記の変異について記載すること。
遺伝子再構成(fusion, inversion, deletion, duplication, truncation, splice variant, exon skipping, translocation, rearrangement)
※上記で検出対象外のものが存在する、上記以外で検出するものが存在する場合はC-CATに連絡すること。
</t>
    <rPh sb="17" eb="20">
      <t>イデンシ</t>
    </rPh>
    <rPh sb="20" eb="23">
      <t>サイコウセイ</t>
    </rPh>
    <phoneticPr fontId="11"/>
  </si>
  <si>
    <t>全体</t>
    <rPh sb="0" eb="2">
      <t>ゼンタイ</t>
    </rPh>
    <phoneticPr fontId="11"/>
  </si>
  <si>
    <t xml:space="preserve">必須条件欄に「任意（推奨）」と記載しているものは特に強く入力を推奨するものであること。
</t>
    <rPh sb="0" eb="4">
      <t>ヒッスジョウケン</t>
    </rPh>
    <rPh sb="4" eb="5">
      <t>ラン</t>
    </rPh>
    <rPh sb="15" eb="17">
      <t>キサイ</t>
    </rPh>
    <rPh sb="28" eb="30">
      <t>ニュウリョク</t>
    </rPh>
    <phoneticPr fontId="11"/>
  </si>
  <si>
    <t>druggability</t>
    <phoneticPr fontId="11"/>
  </si>
  <si>
    <t xml:space="preserve">医薬品に関する情報について記載すること。
</t>
    <phoneticPr fontId="11"/>
  </si>
  <si>
    <t>v1.5.1</t>
    <phoneticPr fontId="11"/>
  </si>
  <si>
    <t>alterationNotes</t>
    <phoneticPr fontId="11"/>
  </si>
  <si>
    <t xml:space="preserve">変異情報・druggability・pathogenicity・野生型について、検査会社の検査結果報告書、またはそれに準ずる報告書で付帯された情報を記載すること。
</t>
    <phoneticPr fontId="11"/>
  </si>
  <si>
    <t>pathogenicity</t>
    <phoneticPr fontId="11"/>
  </si>
  <si>
    <t>wildTypes</t>
    <phoneticPr fontId="11"/>
  </si>
  <si>
    <t xml:space="preserve">下記のバイオマーカーの中で、検出するものについて記載すること。
マイクロサテライト不安定性(MSI)、腫瘍変異負荷(TMB)、相同組換え修復欠損(HRD)、ctDNA Tumor Fraction
</t>
    <rPh sb="11" eb="12">
      <t>ナカ</t>
    </rPh>
    <rPh sb="14" eb="16">
      <t>ケンシュツ</t>
    </rPh>
    <phoneticPr fontId="11"/>
  </si>
  <si>
    <r>
      <t>VCF4.5 (https://samtools.github.io/hts-specs/VCFv4.5.pdf)に準拠した値であること。
VCF v4.5 のpage 21 にあるように、リファレンス塩基がat</t>
    </r>
    <r>
      <rPr>
        <sz val="10"/>
        <color rgb="FFFF0000"/>
        <rFont val="Meiryo UI"/>
        <family val="3"/>
        <charset val="128"/>
      </rPr>
      <t>C</t>
    </r>
    <r>
      <rPr>
        <sz val="10"/>
        <rFont val="Meiryo UI"/>
        <family val="3"/>
        <charset val="128"/>
      </rPr>
      <t>ga、変異塩基がat-ga、リファレンス塩基の</t>
    </r>
    <r>
      <rPr>
        <sz val="10"/>
        <color rgb="FFFF0000"/>
        <rFont val="Meiryo UI"/>
        <family val="3"/>
        <charset val="128"/>
      </rPr>
      <t>C</t>
    </r>
    <r>
      <rPr>
        <sz val="10"/>
        <rFont val="Meiryo UI"/>
        <family val="3"/>
        <charset val="128"/>
      </rPr>
      <t>の位置が3の時、</t>
    </r>
    <r>
      <rPr>
        <b/>
        <sz val="10"/>
        <rFont val="Meiryo UI"/>
        <family val="3"/>
        <charset val="128"/>
      </rPr>
      <t>"position": 2</t>
    </r>
    <r>
      <rPr>
        <sz val="10"/>
        <rFont val="Meiryo UI"/>
        <family val="3"/>
        <charset val="128"/>
      </rPr>
      <t xml:space="preserve">, "referenceAllele": "TC", "alternateAllele": "T" と表記する。
</t>
    </r>
    <rPh sb="58" eb="60">
      <t>ジュンキョ</t>
    </rPh>
    <rPh sb="62" eb="63">
      <t>アタイ</t>
    </rPh>
    <phoneticPr fontId="11"/>
  </si>
  <si>
    <t xml:space="preserve">pathogenicityについて記載すること。
</t>
    <rPh sb="17" eb="19">
      <t>キサイ</t>
    </rPh>
    <phoneticPr fontId="11"/>
  </si>
  <si>
    <t xml:space="preserve">野生型について記載すること。
</t>
    <phoneticPr fontId="11"/>
  </si>
  <si>
    <t>【CATSフォーマットv1.5.1】テストデータ確認事項</t>
    <rPh sb="24" eb="26">
      <t>カクニン</t>
    </rPh>
    <rPh sb="26" eb="28">
      <t>ジコウ</t>
    </rPh>
    <phoneticPr fontId="11"/>
  </si>
  <si>
    <t>資料版数：1.6</t>
    <rPh sb="0" eb="2">
      <t>シリョウ</t>
    </rPh>
    <rPh sb="2" eb="4">
      <t>ハンスウ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</si>
</sst>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明朝"/>
      <family val="1"/>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9"/>
      <color theme="1"/>
      <name val="VL ゴシック"/>
      <family val="3"/>
      <charset val="128"/>
    </font>
    <font>
      <sz val="9"/>
      <color indexed="8"/>
      <name val="ＭＳ ゴシック"/>
      <family val="3"/>
      <charset val="128"/>
    </font>
    <font>
      <sz val="9"/>
      <color indexed="9"/>
      <name val="ＭＳ ゴシック"/>
      <family val="3"/>
      <charset val="128"/>
    </font>
    <font>
      <b/>
      <sz val="12"/>
      <name val="Arial"/>
      <family val="2"/>
    </font>
    <font>
      <b/>
      <sz val="18"/>
      <color indexed="56"/>
      <name val="ＭＳ Ｐゴシック"/>
      <family val="3"/>
      <charset val="128"/>
    </font>
    <font>
      <b/>
      <sz val="9"/>
      <color indexed="9"/>
      <name val="ＭＳ ゴシック"/>
      <family val="3"/>
      <charset val="128"/>
    </font>
    <font>
      <sz val="9"/>
      <color indexed="60"/>
      <name val="ＭＳ ゴシック"/>
      <family val="3"/>
      <charset val="128"/>
    </font>
    <font>
      <sz val="9"/>
      <color indexed="52"/>
      <name val="ＭＳ ゴシック"/>
      <family val="3"/>
      <charset val="128"/>
    </font>
    <font>
      <sz val="9"/>
      <color indexed="20"/>
      <name val="ＭＳ ゴシック"/>
      <family val="3"/>
      <charset val="128"/>
    </font>
    <font>
      <b/>
      <sz val="9"/>
      <color indexed="52"/>
      <name val="ＭＳ ゴシック"/>
      <family val="3"/>
      <charset val="128"/>
    </font>
    <font>
      <sz val="9"/>
      <color indexed="10"/>
      <name val="ＭＳ ゴシック"/>
      <family val="3"/>
      <charset val="128"/>
    </font>
    <font>
      <b/>
      <sz val="15"/>
      <color indexed="56"/>
      <name val="ＭＳ ゴシック"/>
      <family val="3"/>
      <charset val="128"/>
    </font>
    <font>
      <b/>
      <sz val="13"/>
      <color indexed="56"/>
      <name val="ＭＳ ゴシック"/>
      <family val="3"/>
      <charset val="128"/>
    </font>
    <font>
      <b/>
      <sz val="11"/>
      <color indexed="56"/>
      <name val="ＭＳ ゴシック"/>
      <family val="3"/>
      <charset val="128"/>
    </font>
    <font>
      <b/>
      <sz val="9"/>
      <color indexed="8"/>
      <name val="ＭＳ ゴシック"/>
      <family val="3"/>
      <charset val="128"/>
    </font>
    <font>
      <b/>
      <sz val="9"/>
      <color indexed="63"/>
      <name val="ＭＳ ゴシック"/>
      <family val="3"/>
      <charset val="128"/>
    </font>
    <font>
      <sz val="10"/>
      <name val="Arial"/>
      <family val="2"/>
    </font>
    <font>
      <i/>
      <sz val="9"/>
      <color indexed="23"/>
      <name val="ＭＳ ゴシック"/>
      <family val="3"/>
      <charset val="128"/>
    </font>
    <font>
      <sz val="9"/>
      <color indexed="62"/>
      <name val="ＭＳ ゴシック"/>
      <family val="3"/>
      <charset val="128"/>
    </font>
    <font>
      <sz val="9"/>
      <color indexed="17"/>
      <name val="ＭＳ ゴシック"/>
      <family val="3"/>
      <charset val="128"/>
    </font>
    <font>
      <sz val="11"/>
      <color theme="1"/>
      <name val="Meiryo UI"/>
      <family val="3"/>
      <charset val="128"/>
    </font>
    <font>
      <sz val="6"/>
      <name val="ＭＳ Ｐゴシック"/>
      <family val="2"/>
      <charset val="128"/>
      <scheme val="minor"/>
    </font>
    <font>
      <sz val="10"/>
      <color theme="1"/>
      <name val="Meiryo UI"/>
      <family val="3"/>
      <charset val="128"/>
    </font>
    <font>
      <sz val="11"/>
      <name val="Meiryo UI"/>
      <family val="3"/>
      <charset val="128"/>
    </font>
    <font>
      <sz val="10"/>
      <color rgb="FF000000"/>
      <name val="Meiryo UI"/>
      <family val="3"/>
      <charset val="128"/>
    </font>
    <font>
      <sz val="10"/>
      <name val="Meiryo UI"/>
      <family val="3"/>
      <charset val="128"/>
    </font>
    <font>
      <b/>
      <sz val="10"/>
      <color rgb="FFFF0000"/>
      <name val="Meiryo UI"/>
      <family val="3"/>
      <charset val="128"/>
    </font>
    <font>
      <sz val="11"/>
      <color indexed="10"/>
      <name val="Meiryo UI"/>
      <family val="3"/>
      <charset val="128"/>
    </font>
    <font>
      <sz val="11"/>
      <name val="ＭＳ ゴシック"/>
      <family val="3"/>
      <charset val="128"/>
    </font>
    <font>
      <u/>
      <sz val="11"/>
      <color theme="10"/>
      <name val="ＭＳ Ｐゴシック"/>
      <family val="2"/>
      <charset val="128"/>
      <scheme val="minor"/>
    </font>
    <font>
      <b/>
      <sz val="10"/>
      <color theme="0"/>
      <name val="Meiryo UI"/>
      <family val="3"/>
      <charset val="128"/>
    </font>
    <font>
      <b/>
      <sz val="11"/>
      <color theme="0"/>
      <name val="Meiryo UI"/>
      <family val="3"/>
      <charset val="128"/>
    </font>
    <font>
      <b/>
      <sz val="10"/>
      <name val="Meiryo UI"/>
      <family val="3"/>
      <charset val="128"/>
    </font>
    <font>
      <b/>
      <sz val="12"/>
      <name val="Meiryo UI"/>
      <family val="3"/>
      <charset val="128"/>
    </font>
    <font>
      <sz val="10"/>
      <color rgb="FFFF0000"/>
      <name val="Meiryo UI"/>
      <family val="3"/>
      <charset val="128"/>
    </font>
    <font>
      <sz val="10"/>
      <color rgb="FF0070C0"/>
      <name val="Meiryo UI"/>
      <family val="3"/>
      <charset val="128"/>
    </font>
  </fonts>
  <fills count="27">
    <fill>
      <patternFill patternType="none"/>
    </fill>
    <fill>
      <patternFill patternType="gray125"/>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0380B7"/>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9">
    <xf numFmtId="0" fontId="0" fillId="0" borderId="0"/>
    <xf numFmtId="0" fontId="10" fillId="0" borderId="0"/>
    <xf numFmtId="0" fontId="13" fillId="0" borderId="0"/>
    <xf numFmtId="0" fontId="15" fillId="0" borderId="0">
      <alignment vertical="center"/>
    </xf>
    <xf numFmtId="0" fontId="10" fillId="0" borderId="0"/>
    <xf numFmtId="0" fontId="14" fillId="0" borderId="0">
      <alignment vertical="center"/>
    </xf>
    <xf numFmtId="0" fontId="10" fillId="0" borderId="0"/>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7" fillId="13"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0" borderId="5" applyNumberFormat="0" applyAlignment="0" applyProtection="0">
      <alignment horizontal="left" vertical="center"/>
    </xf>
    <xf numFmtId="0" fontId="18" fillId="0" borderId="4">
      <alignment horizontal="lef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20" borderId="0" applyNumberFormat="0" applyBorder="0" applyAlignment="0" applyProtection="0">
      <alignment vertical="center"/>
    </xf>
    <xf numFmtId="0" fontId="19" fillId="0" borderId="0" applyNumberFormat="0" applyFill="0" applyBorder="0" applyAlignment="0" applyProtection="0">
      <alignment vertical="center"/>
    </xf>
    <xf numFmtId="0" fontId="20" fillId="21" borderId="6" applyNumberFormat="0" applyAlignment="0" applyProtection="0">
      <alignment vertical="center"/>
    </xf>
    <xf numFmtId="0" fontId="21" fillId="22" borderId="0" applyNumberFormat="0" applyBorder="0" applyAlignment="0" applyProtection="0">
      <alignment vertical="center"/>
    </xf>
    <xf numFmtId="0" fontId="10" fillId="23" borderId="7" applyNumberFormat="0" applyFont="0" applyAlignment="0" applyProtection="0">
      <alignment vertical="center"/>
    </xf>
    <xf numFmtId="0" fontId="22" fillId="0" borderId="8" applyNumberFormat="0" applyFill="0" applyAlignment="0" applyProtection="0">
      <alignment vertical="center"/>
    </xf>
    <xf numFmtId="0" fontId="23" fillId="4" borderId="0" applyNumberFormat="0" applyBorder="0" applyAlignment="0" applyProtection="0">
      <alignment vertical="center"/>
    </xf>
    <xf numFmtId="0" fontId="24" fillId="24" borderId="9" applyNumberFormat="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24" borderId="14" applyNumberFormat="0" applyAlignment="0" applyProtection="0">
      <alignment vertical="center"/>
    </xf>
    <xf numFmtId="0" fontId="31" fillId="0" borderId="0"/>
    <xf numFmtId="0" fontId="32" fillId="0" borderId="0" applyNumberFormat="0" applyFill="0" applyBorder="0" applyAlignment="0" applyProtection="0">
      <alignment vertical="center"/>
    </xf>
    <xf numFmtId="0" fontId="33" fillId="8" borderId="9" applyNumberFormat="0" applyAlignment="0" applyProtection="0">
      <alignment vertical="center"/>
    </xf>
    <xf numFmtId="0" fontId="34" fillId="5" borderId="0" applyNumberFormat="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43" fillId="0" borderId="0"/>
    <xf numFmtId="0" fontId="10" fillId="0" borderId="0">
      <alignment vertical="center"/>
    </xf>
    <xf numFmtId="0" fontId="44" fillId="0" borderId="0" applyNumberFormat="0" applyFill="0" applyBorder="0" applyAlignment="0" applyProtection="0">
      <alignment vertical="center"/>
    </xf>
    <xf numFmtId="0" fontId="5" fillId="0" borderId="0">
      <alignment vertical="center"/>
    </xf>
    <xf numFmtId="0" fontId="4" fillId="0" borderId="0">
      <alignment vertical="center"/>
    </xf>
    <xf numFmtId="0" fontId="33" fillId="8" borderId="19" applyNumberFormat="0" applyAlignment="0" applyProtection="0">
      <alignment vertical="center"/>
    </xf>
    <xf numFmtId="0" fontId="30" fillId="24" borderId="21" applyNumberFormat="0" applyAlignment="0" applyProtection="0">
      <alignment vertical="center"/>
    </xf>
    <xf numFmtId="0" fontId="29" fillId="0" borderId="20" applyNumberFormat="0" applyFill="0" applyAlignment="0" applyProtection="0">
      <alignment vertical="center"/>
    </xf>
    <xf numFmtId="0" fontId="24" fillId="24" borderId="19" applyNumberFormat="0" applyAlignment="0" applyProtection="0">
      <alignment vertical="center"/>
    </xf>
    <xf numFmtId="0" fontId="10" fillId="23" borderId="18"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64">
    <xf numFmtId="0" fontId="0" fillId="0" borderId="0" xfId="0"/>
    <xf numFmtId="0" fontId="35" fillId="0" borderId="0" xfId="53" applyFont="1">
      <alignment vertical="center"/>
    </xf>
    <xf numFmtId="0" fontId="38" fillId="0" borderId="0" xfId="53" applyFont="1">
      <alignment vertical="center"/>
    </xf>
    <xf numFmtId="0" fontId="38" fillId="0" borderId="3" xfId="53" applyFont="1" applyBorder="1" applyAlignment="1">
      <alignment horizontal="center" vertical="center"/>
    </xf>
    <xf numFmtId="0" fontId="38" fillId="0" borderId="17" xfId="53" applyFont="1" applyBorder="1" applyAlignment="1">
      <alignment horizontal="left" vertical="center"/>
    </xf>
    <xf numFmtId="0" fontId="40" fillId="0" borderId="0" xfId="6" applyFont="1"/>
    <xf numFmtId="49" fontId="40" fillId="0" borderId="0" xfId="6" applyNumberFormat="1" applyFont="1" applyAlignment="1">
      <alignment horizontal="center" wrapText="1"/>
    </xf>
    <xf numFmtId="49" fontId="40" fillId="0" borderId="0" xfId="6" applyNumberFormat="1" applyFont="1" applyAlignment="1">
      <alignment vertical="top" wrapText="1"/>
    </xf>
    <xf numFmtId="49" fontId="40" fillId="0" borderId="0" xfId="6" applyNumberFormat="1" applyFont="1"/>
    <xf numFmtId="49" fontId="40" fillId="0" borderId="0" xfId="6" applyNumberFormat="1" applyFont="1" applyAlignment="1">
      <alignment horizontal="left" vertical="center" wrapText="1"/>
    </xf>
    <xf numFmtId="0" fontId="40" fillId="0" borderId="0" xfId="6" applyFont="1" applyAlignment="1">
      <alignment horizontal="center"/>
    </xf>
    <xf numFmtId="0" fontId="41" fillId="0" borderId="0" xfId="0" applyFont="1"/>
    <xf numFmtId="0" fontId="40" fillId="0" borderId="0" xfId="0" applyFont="1" applyAlignment="1">
      <alignment horizontal="left"/>
    </xf>
    <xf numFmtId="0" fontId="40" fillId="0" borderId="0" xfId="0" applyFont="1"/>
    <xf numFmtId="0" fontId="40" fillId="0" borderId="0" xfId="0" applyFont="1" applyAlignment="1">
      <alignment vertical="center"/>
    </xf>
    <xf numFmtId="0" fontId="40" fillId="0" borderId="0" xfId="0" applyFont="1" applyAlignment="1">
      <alignment horizontal="left" vertical="center"/>
    </xf>
    <xf numFmtId="0" fontId="40" fillId="0" borderId="1" xfId="0" applyFont="1" applyBorder="1" applyAlignment="1">
      <alignment vertical="center"/>
    </xf>
    <xf numFmtId="0" fontId="40" fillId="0" borderId="0" xfId="0" applyFont="1" applyAlignment="1">
      <alignment horizontal="center" vertical="center"/>
    </xf>
    <xf numFmtId="0" fontId="38" fillId="0" borderId="1" xfId="0" applyFont="1" applyBorder="1" applyAlignment="1">
      <alignment horizontal="right" vertical="center"/>
    </xf>
    <xf numFmtId="0" fontId="40" fillId="0" borderId="1" xfId="0" applyFont="1" applyBorder="1" applyAlignment="1">
      <alignment horizontal="left" vertical="center"/>
    </xf>
    <xf numFmtId="0" fontId="38" fillId="0" borderId="0" xfId="0" applyFont="1" applyAlignment="1">
      <alignment vertical="center"/>
    </xf>
    <xf numFmtId="0" fontId="40" fillId="0" borderId="1" xfId="0" quotePrefix="1" applyFont="1" applyBorder="1" applyAlignment="1">
      <alignment horizontal="left" vertical="center"/>
    </xf>
    <xf numFmtId="0" fontId="38" fillId="0" borderId="1" xfId="0" applyFont="1" applyBorder="1" applyAlignment="1">
      <alignment horizontal="left" vertical="center"/>
    </xf>
    <xf numFmtId="0" fontId="42" fillId="0" borderId="2" xfId="0" applyFont="1" applyBorder="1" applyAlignment="1">
      <alignment vertical="center" wrapText="1"/>
    </xf>
    <xf numFmtId="0" fontId="42" fillId="0" borderId="2" xfId="0" applyFont="1" applyBorder="1" applyAlignment="1">
      <alignment horizontal="left" vertical="center" wrapText="1"/>
    </xf>
    <xf numFmtId="0" fontId="42" fillId="0" borderId="0" xfId="0" applyFont="1" applyAlignment="1">
      <alignment vertical="center" wrapText="1"/>
    </xf>
    <xf numFmtId="0" fontId="42" fillId="0" borderId="0" xfId="0" applyFont="1" applyAlignment="1">
      <alignment horizontal="left" vertical="center" wrapText="1"/>
    </xf>
    <xf numFmtId="0" fontId="38" fillId="0" borderId="0" xfId="0" applyFont="1" applyAlignment="1">
      <alignment horizontal="left" vertical="center"/>
    </xf>
    <xf numFmtId="0" fontId="37" fillId="0" borderId="0" xfId="6" applyFont="1" applyAlignment="1">
      <alignment horizontal="center"/>
    </xf>
    <xf numFmtId="0" fontId="40" fillId="0" borderId="0" xfId="6" applyFont="1" applyAlignment="1">
      <alignment vertical="top"/>
    </xf>
    <xf numFmtId="0" fontId="40" fillId="0" borderId="0" xfId="6" applyFont="1" applyAlignment="1">
      <alignment horizontal="left" vertical="top"/>
    </xf>
    <xf numFmtId="49" fontId="40" fillId="0" borderId="0" xfId="6" applyNumberFormat="1" applyFont="1" applyAlignment="1">
      <alignment horizontal="left" vertical="top"/>
    </xf>
    <xf numFmtId="0" fontId="48" fillId="0" borderId="0" xfId="6" applyFont="1" applyAlignment="1">
      <alignment horizontal="left" vertical="top"/>
    </xf>
    <xf numFmtId="0" fontId="47" fillId="0" borderId="0" xfId="6" applyFont="1" applyAlignment="1">
      <alignment horizontal="right" vertical="top"/>
    </xf>
    <xf numFmtId="49" fontId="47" fillId="0" borderId="0" xfId="6" applyNumberFormat="1" applyFont="1" applyAlignment="1">
      <alignment horizontal="left" vertical="top"/>
    </xf>
    <xf numFmtId="49" fontId="40" fillId="26" borderId="23" xfId="6" applyNumberFormat="1" applyFont="1" applyFill="1" applyBorder="1" applyAlignment="1">
      <alignment horizontal="left" vertical="top"/>
    </xf>
    <xf numFmtId="0" fontId="47" fillId="26" borderId="1" xfId="6" applyFont="1" applyFill="1" applyBorder="1" applyAlignment="1">
      <alignment horizontal="center" vertical="center" wrapText="1"/>
    </xf>
    <xf numFmtId="49" fontId="47" fillId="26" borderId="22" xfId="6" applyNumberFormat="1" applyFont="1" applyFill="1" applyBorder="1" applyAlignment="1">
      <alignment horizontal="left" vertical="top"/>
    </xf>
    <xf numFmtId="49" fontId="47" fillId="26" borderId="1" xfId="6" applyNumberFormat="1" applyFont="1" applyFill="1" applyBorder="1" applyAlignment="1">
      <alignment horizontal="center" vertical="center" wrapText="1"/>
    </xf>
    <xf numFmtId="49" fontId="40" fillId="0" borderId="1" xfId="6" applyNumberFormat="1" applyFont="1" applyBorder="1" applyAlignment="1">
      <alignment horizontal="left" vertical="top" wrapText="1"/>
    </xf>
    <xf numFmtId="0" fontId="47" fillId="26" borderId="1" xfId="0" applyFont="1" applyFill="1" applyBorder="1" applyAlignment="1">
      <alignment horizontal="center" vertical="top"/>
    </xf>
    <xf numFmtId="49" fontId="47" fillId="0" borderId="0" xfId="6" applyNumberFormat="1" applyFont="1" applyAlignment="1">
      <alignment horizontal="right" vertical="top"/>
    </xf>
    <xf numFmtId="49" fontId="47" fillId="0" borderId="1" xfId="6" applyNumberFormat="1" applyFont="1" applyBorder="1" applyAlignment="1">
      <alignment horizontal="center" vertical="top"/>
    </xf>
    <xf numFmtId="0" fontId="45" fillId="25" borderId="1" xfId="53" applyFont="1" applyFill="1" applyBorder="1" applyAlignment="1">
      <alignment horizontal="center" vertical="center"/>
    </xf>
    <xf numFmtId="0" fontId="45" fillId="25" borderId="15" xfId="53" applyFont="1" applyFill="1" applyBorder="1" applyAlignment="1">
      <alignment horizontal="center" vertical="center"/>
    </xf>
    <xf numFmtId="0" fontId="45" fillId="25" borderId="4" xfId="53" applyFont="1" applyFill="1" applyBorder="1" applyAlignment="1">
      <alignment horizontal="center" vertical="center"/>
    </xf>
    <xf numFmtId="0" fontId="45" fillId="25" borderId="16" xfId="53" applyFont="1" applyFill="1" applyBorder="1" applyAlignment="1">
      <alignment horizontal="center" vertical="center"/>
    </xf>
    <xf numFmtId="0" fontId="37" fillId="0" borderId="15" xfId="53" applyFont="1" applyBorder="1">
      <alignment vertical="center"/>
    </xf>
    <xf numFmtId="0" fontId="35" fillId="0" borderId="4" xfId="53" applyFont="1" applyBorder="1">
      <alignment vertical="center"/>
    </xf>
    <xf numFmtId="0" fontId="35" fillId="0" borderId="16" xfId="53" applyFont="1" applyBorder="1">
      <alignment vertical="center"/>
    </xf>
    <xf numFmtId="14" fontId="37" fillId="0" borderId="15" xfId="53" applyNumberFormat="1" applyFont="1" applyBorder="1" applyAlignment="1">
      <alignment horizontal="center" vertical="center" shrinkToFit="1"/>
    </xf>
    <xf numFmtId="0" fontId="35" fillId="0" borderId="4" xfId="53" applyFont="1" applyBorder="1" applyAlignment="1">
      <alignment horizontal="center" vertical="center" shrinkToFit="1"/>
    </xf>
    <xf numFmtId="0" fontId="35" fillId="0" borderId="16" xfId="53" applyFont="1" applyBorder="1" applyAlignment="1">
      <alignment horizontal="center" vertical="center" shrinkToFit="1"/>
    </xf>
    <xf numFmtId="0" fontId="39" fillId="0" borderId="15" xfId="53" applyFont="1" applyBorder="1" applyAlignment="1">
      <alignment horizontal="center" vertical="center" shrinkToFit="1" readingOrder="1"/>
    </xf>
    <xf numFmtId="0" fontId="8" fillId="0" borderId="4" xfId="53" applyBorder="1" applyAlignment="1">
      <alignment horizontal="center" vertical="center" shrinkToFit="1" readingOrder="1"/>
    </xf>
    <xf numFmtId="0" fontId="8" fillId="0" borderId="16" xfId="53" applyBorder="1" applyAlignment="1">
      <alignment horizontal="center" vertical="center" shrinkToFit="1" readingOrder="1"/>
    </xf>
    <xf numFmtId="0" fontId="46" fillId="25" borderId="4" xfId="53" applyFont="1" applyFill="1" applyBorder="1" applyAlignment="1">
      <alignment horizontal="center" vertical="center"/>
    </xf>
    <xf numFmtId="0" fontId="46" fillId="25" borderId="16" xfId="53" applyFont="1" applyFill="1" applyBorder="1" applyAlignment="1">
      <alignment horizontal="center" vertical="center"/>
    </xf>
    <xf numFmtId="0" fontId="37" fillId="0" borderId="15" xfId="53" applyFont="1" applyBorder="1" applyAlignment="1">
      <alignment horizontal="center" vertical="center" shrinkToFit="1"/>
    </xf>
    <xf numFmtId="0" fontId="37" fillId="0" borderId="4" xfId="53" applyFont="1" applyBorder="1" applyAlignment="1">
      <alignment horizontal="center" vertical="center" shrinkToFit="1"/>
    </xf>
    <xf numFmtId="0" fontId="37" fillId="0" borderId="16" xfId="53" applyFont="1" applyBorder="1" applyAlignment="1">
      <alignment horizontal="center" vertical="center" shrinkToFit="1"/>
    </xf>
    <xf numFmtId="0" fontId="40" fillId="2" borderId="22" xfId="0" applyFont="1" applyFill="1" applyBorder="1" applyAlignment="1">
      <alignment horizontal="center" vertical="center"/>
    </xf>
    <xf numFmtId="0" fontId="40" fillId="2" borderId="23" xfId="0" applyFont="1" applyFill="1" applyBorder="1" applyAlignment="1">
      <alignment horizontal="center" vertical="center"/>
    </xf>
    <xf numFmtId="0" fontId="40" fillId="2" borderId="1" xfId="0" applyFont="1" applyFill="1" applyBorder="1" applyAlignment="1">
      <alignment horizontal="center" vertical="center"/>
    </xf>
  </cellXfs>
  <cellStyles count="79">
    <cellStyle name="20% - アクセント 1 2" xfId="7" xr:uid="{00000000-0005-0000-0000-000000000000}"/>
    <cellStyle name="20% - アクセント 2 2" xfId="8" xr:uid="{00000000-0005-0000-0000-000001000000}"/>
    <cellStyle name="20% - アクセント 3 2" xfId="9" xr:uid="{00000000-0005-0000-0000-000002000000}"/>
    <cellStyle name="20% - アクセント 4 2" xfId="10" xr:uid="{00000000-0005-0000-0000-000003000000}"/>
    <cellStyle name="20% - アクセント 5 2" xfId="11" xr:uid="{00000000-0005-0000-0000-000004000000}"/>
    <cellStyle name="20% - アクセント 6 2" xfId="12" xr:uid="{00000000-0005-0000-0000-000005000000}"/>
    <cellStyle name="40% - アクセント 1 2" xfId="13" xr:uid="{00000000-0005-0000-0000-000006000000}"/>
    <cellStyle name="40% - アクセント 2 2" xfId="14" xr:uid="{00000000-0005-0000-0000-000007000000}"/>
    <cellStyle name="40% - アクセント 3 2" xfId="15" xr:uid="{00000000-0005-0000-0000-000008000000}"/>
    <cellStyle name="40% - アクセント 4 2" xfId="16" xr:uid="{00000000-0005-0000-0000-000009000000}"/>
    <cellStyle name="40% - アクセント 5 2" xfId="17" xr:uid="{00000000-0005-0000-0000-00000A000000}"/>
    <cellStyle name="40% - アクセント 6 2" xfId="18" xr:uid="{00000000-0005-0000-0000-00000B000000}"/>
    <cellStyle name="60% - アクセント 1 2" xfId="19" xr:uid="{00000000-0005-0000-0000-00000C000000}"/>
    <cellStyle name="60% - アクセント 2 2" xfId="20" xr:uid="{00000000-0005-0000-0000-00000D000000}"/>
    <cellStyle name="60% - アクセント 3 2" xfId="21" xr:uid="{00000000-0005-0000-0000-00000E000000}"/>
    <cellStyle name="60% - アクセント 4 2" xfId="22" xr:uid="{00000000-0005-0000-0000-00000F000000}"/>
    <cellStyle name="60% - アクセント 5 2" xfId="23" xr:uid="{00000000-0005-0000-0000-000010000000}"/>
    <cellStyle name="60% - アクセント 6 2" xfId="24" xr:uid="{00000000-0005-0000-0000-000011000000}"/>
    <cellStyle name="Header1" xfId="25" xr:uid="{00000000-0005-0000-0000-000012000000}"/>
    <cellStyle name="Header2" xfId="26" xr:uid="{00000000-0005-0000-0000-000013000000}"/>
    <cellStyle name="アクセント 1 2" xfId="27" xr:uid="{00000000-0005-0000-0000-000014000000}"/>
    <cellStyle name="アクセント 2 2" xfId="28" xr:uid="{00000000-0005-0000-0000-000015000000}"/>
    <cellStyle name="アクセント 3 2" xfId="29" xr:uid="{00000000-0005-0000-0000-000016000000}"/>
    <cellStyle name="アクセント 4 2" xfId="30" xr:uid="{00000000-0005-0000-0000-000017000000}"/>
    <cellStyle name="アクセント 5 2" xfId="31" xr:uid="{00000000-0005-0000-0000-000018000000}"/>
    <cellStyle name="アクセント 6 2" xfId="32" xr:uid="{00000000-0005-0000-0000-000019000000}"/>
    <cellStyle name="タイトル 2" xfId="33" xr:uid="{00000000-0005-0000-0000-00001A000000}"/>
    <cellStyle name="チェック セル 2" xfId="34" xr:uid="{00000000-0005-0000-0000-00001B000000}"/>
    <cellStyle name="どちらでもない 2" xfId="35" xr:uid="{00000000-0005-0000-0000-00001C000000}"/>
    <cellStyle name="ハイパーリンク 2" xfId="58" xr:uid="{00000000-0005-0000-0000-00001E000000}"/>
    <cellStyle name="メモ 2" xfId="36" xr:uid="{00000000-0005-0000-0000-00001F000000}"/>
    <cellStyle name="メモ 2 2" xfId="65" xr:uid="{00000000-0005-0000-0000-000020000000}"/>
    <cellStyle name="リンク セル 2" xfId="37" xr:uid="{00000000-0005-0000-0000-000021000000}"/>
    <cellStyle name="悪い 2" xfId="38" xr:uid="{00000000-0005-0000-0000-000022000000}"/>
    <cellStyle name="計算 2" xfId="39" xr:uid="{00000000-0005-0000-0000-000023000000}"/>
    <cellStyle name="計算 2 2" xfId="64" xr:uid="{00000000-0005-0000-0000-000024000000}"/>
    <cellStyle name="警告文 2" xfId="40" xr:uid="{00000000-0005-0000-0000-000025000000}"/>
    <cellStyle name="見出し 1 2" xfId="41" xr:uid="{00000000-0005-0000-0000-000027000000}"/>
    <cellStyle name="見出し 2 2" xfId="42" xr:uid="{00000000-0005-0000-0000-000028000000}"/>
    <cellStyle name="見出し 3 2" xfId="43" xr:uid="{00000000-0005-0000-0000-000029000000}"/>
    <cellStyle name="見出し 4 2" xfId="44" xr:uid="{00000000-0005-0000-0000-00002A000000}"/>
    <cellStyle name="集計 2" xfId="45" xr:uid="{00000000-0005-0000-0000-00002B000000}"/>
    <cellStyle name="集計 2 2" xfId="63" xr:uid="{00000000-0005-0000-0000-00002C000000}"/>
    <cellStyle name="出力 2" xfId="46" xr:uid="{00000000-0005-0000-0000-00002D000000}"/>
    <cellStyle name="出力 2 2" xfId="62" xr:uid="{00000000-0005-0000-0000-00002E000000}"/>
    <cellStyle name="常规_ITテスト障害管理台帳" xfId="47" xr:uid="{00000000-0005-0000-0000-00002F000000}"/>
    <cellStyle name="説明文 2" xfId="48" xr:uid="{00000000-0005-0000-0000-000030000000}"/>
    <cellStyle name="入力 2" xfId="49" xr:uid="{00000000-0005-0000-0000-000031000000}"/>
    <cellStyle name="入力 2 2" xfId="61" xr:uid="{00000000-0005-0000-0000-000032000000}"/>
    <cellStyle name="標準" xfId="0" builtinId="0"/>
    <cellStyle name="標準 10" xfId="59" xr:uid="{00000000-0005-0000-0000-000034000000}"/>
    <cellStyle name="標準 10 2" xfId="70" xr:uid="{00000000-0005-0000-0000-000035000000}"/>
    <cellStyle name="標準 10 3" xfId="76" xr:uid="{00000000-0005-0000-0000-000036000000}"/>
    <cellStyle name="標準 11" xfId="60" xr:uid="{00000000-0005-0000-0000-000037000000}"/>
    <cellStyle name="標準 11 2" xfId="71" xr:uid="{00000000-0005-0000-0000-000038000000}"/>
    <cellStyle name="標準 11 3" xfId="77" xr:uid="{00000000-0005-0000-0000-000039000000}"/>
    <cellStyle name="標準 12" xfId="78" xr:uid="{BFD7EC1B-21EE-43E8-99AE-F2AD41FC0D67}"/>
    <cellStyle name="標準 2" xfId="1" xr:uid="{00000000-0005-0000-0000-00003A000000}"/>
    <cellStyle name="標準 2 2" xfId="2" xr:uid="{00000000-0005-0000-0000-00003B000000}"/>
    <cellStyle name="標準 2 3" xfId="56" xr:uid="{00000000-0005-0000-0000-00003C000000}"/>
    <cellStyle name="標準 3" xfId="3" xr:uid="{00000000-0005-0000-0000-00003D000000}"/>
    <cellStyle name="標準 3 2" xfId="4" xr:uid="{00000000-0005-0000-0000-00003E000000}"/>
    <cellStyle name="標準 3 3" xfId="57" xr:uid="{00000000-0005-0000-0000-00003F000000}"/>
    <cellStyle name="標準 4" xfId="5" xr:uid="{00000000-0005-0000-0000-000040000000}"/>
    <cellStyle name="標準 5" xfId="51" xr:uid="{00000000-0005-0000-0000-000041000000}"/>
    <cellStyle name="標準 5 2" xfId="66" xr:uid="{00000000-0005-0000-0000-000042000000}"/>
    <cellStyle name="標準 5 3" xfId="72" xr:uid="{00000000-0005-0000-0000-000043000000}"/>
    <cellStyle name="標準 6" xfId="52" xr:uid="{00000000-0005-0000-0000-000044000000}"/>
    <cellStyle name="標準 6 2" xfId="67" xr:uid="{00000000-0005-0000-0000-000045000000}"/>
    <cellStyle name="標準 6 3" xfId="73" xr:uid="{00000000-0005-0000-0000-000046000000}"/>
    <cellStyle name="標準 7" xfId="53" xr:uid="{00000000-0005-0000-0000-000047000000}"/>
    <cellStyle name="標準 7 2" xfId="68" xr:uid="{00000000-0005-0000-0000-000048000000}"/>
    <cellStyle name="標準 7 3" xfId="74" xr:uid="{00000000-0005-0000-0000-000049000000}"/>
    <cellStyle name="標準 8" xfId="54" xr:uid="{00000000-0005-0000-0000-00004A000000}"/>
    <cellStyle name="標準 9" xfId="55" xr:uid="{00000000-0005-0000-0000-00004B000000}"/>
    <cellStyle name="標準 9 2" xfId="69" xr:uid="{00000000-0005-0000-0000-00004C000000}"/>
    <cellStyle name="標準 9 3" xfId="75" xr:uid="{00000000-0005-0000-0000-00004D000000}"/>
    <cellStyle name="標準_システムNo-システム名-システムテスト仕様書-機能名" xfId="6" xr:uid="{00000000-0005-0000-0000-00004E000000}"/>
    <cellStyle name="良い 2" xfId="50" xr:uid="{00000000-0005-0000-0000-00004F000000}"/>
  </cellStyles>
  <dxfs count="0"/>
  <tableStyles count="0" defaultTableStyle="TableStyleMedium9" defaultPivotStyle="PivotStyleLight16"/>
  <colors>
    <mruColors>
      <color rgb="FF0380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991949/Box/&#24739;&#32773;&#12524;&#12509;&#12472;&#12488;&#12522;&#12471;&#12473;&#12486;&#12512;/2020&#24180;&#24230;/01.work/&#12466;&#12494;&#12512;&#12487;&#12540;&#12479;&#31649;&#29702;&#23460;/&#12466;&#12494;&#12512;&#35299;&#26512;&#12497;&#12452;&#12503;&#12521;&#12452;&#12531;&#38283;&#30330;_ver2.0/20200605_2020&#24180;&#24230;&#12471;&#12473;&#12486;&#12512;&#25913;&#20462;/&#31532;1&#24382;_&#32080;&#21512;&#12486;&#12473;&#12488;&#20181;&#27096;&#26360;(IT1)/C0000_H21_001_&#32080;&#21512;&#12486;&#12473;&#12488;&#20181;&#27096;&#26360;&#20860;&#25104;&#32318;&#26360;(C-CAT&#35519;&#26619;&#32080;&#26524;&#20316;&#25104;&#12471;&#12473;&#12486;&#12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改版履歴"/>
      <sheetName val="テスト仕様書"/>
      <sheetName val="List"/>
      <sheetName val="ヘッダー"/>
    </sheetNames>
    <sheetDataSet>
      <sheetData sheetId="0"/>
      <sheetData sheetId="1"/>
      <sheetData sheetId="2"/>
      <sheetData sheetId="3">
        <row r="12">
          <cell r="B12" t="str">
            <v>ライブラリ間の影響</v>
          </cell>
          <cell r="Z12" t="str">
            <v>RD:業務・機能要件定義</v>
          </cell>
        </row>
        <row r="13">
          <cell r="B13" t="str">
            <v>レスポンス</v>
          </cell>
          <cell r="Z13" t="str">
            <v>RD:非機能要件定義</v>
          </cell>
        </row>
        <row r="14">
          <cell r="B14" t="str">
            <v>影響範囲</v>
          </cell>
          <cell r="Z14" t="str">
            <v>RD:その他</v>
          </cell>
        </row>
        <row r="15">
          <cell r="B15" t="str">
            <v>旧データ検証</v>
          </cell>
          <cell r="Z15" t="str">
            <v>UI:全体構成設計</v>
          </cell>
        </row>
        <row r="16">
          <cell r="B16" t="str">
            <v>要件一覧</v>
          </cell>
          <cell r="Z16" t="str">
            <v>UI:プロセス設計</v>
          </cell>
        </row>
        <row r="17">
          <cell r="B17" t="str">
            <v>追加</v>
          </cell>
          <cell r="Z17" t="str">
            <v>UI:I/F設計</v>
          </cell>
        </row>
        <row r="18">
          <cell r="B18" t="str">
            <v>障害対応</v>
          </cell>
          <cell r="Z18" t="str">
            <v>UI:画面/帳票設計</v>
          </cell>
        </row>
        <row r="19">
          <cell r="B19"/>
          <cell r="Z19" t="str">
            <v>UI:DB/ファイル設計</v>
          </cell>
        </row>
        <row r="20">
          <cell r="B20"/>
          <cell r="Z20" t="str">
            <v>UI:コード/MSG</v>
          </cell>
        </row>
        <row r="21">
          <cell r="B21"/>
          <cell r="Z21" t="str">
            <v>UI:バッチ設計</v>
          </cell>
        </row>
        <row r="22">
          <cell r="B22"/>
          <cell r="Z22" t="str">
            <v>UI:排他方式設計</v>
          </cell>
        </row>
        <row r="23">
          <cell r="B23"/>
          <cell r="Z23" t="str">
            <v>UI:アプリ方式設計</v>
          </cell>
        </row>
        <row r="24">
          <cell r="B24"/>
          <cell r="Z24" t="str">
            <v>UI:システム基盤設計</v>
          </cell>
        </row>
        <row r="25">
          <cell r="B25"/>
          <cell r="Z25" t="str">
            <v>UI:その他</v>
          </cell>
        </row>
        <row r="26">
          <cell r="B26"/>
          <cell r="Z26" t="str">
            <v>SS:全体構成設計</v>
          </cell>
        </row>
        <row r="27">
          <cell r="Z27" t="str">
            <v>SS:プロセス設計</v>
          </cell>
        </row>
        <row r="28">
          <cell r="Z28" t="str">
            <v>SS:I/F設計</v>
          </cell>
        </row>
        <row r="29">
          <cell r="Z29" t="str">
            <v>SS:画面/帳票設計</v>
          </cell>
        </row>
        <row r="30">
          <cell r="Z30" t="str">
            <v>SS:DB/ファイル設計</v>
          </cell>
        </row>
        <row r="31">
          <cell r="Z31" t="str">
            <v>SS:コード/MSG</v>
          </cell>
        </row>
        <row r="32">
          <cell r="Z32" t="str">
            <v>SS:バッチ設計</v>
          </cell>
        </row>
        <row r="33">
          <cell r="Z33" t="str">
            <v>SS:排他方式設計</v>
          </cell>
        </row>
        <row r="34">
          <cell r="Z34" t="str">
            <v>SS:アプリ方式設計</v>
          </cell>
        </row>
        <row r="35">
          <cell r="Z35" t="str">
            <v>SS:システム基盤設計</v>
          </cell>
        </row>
        <row r="36">
          <cell r="Z36" t="str">
            <v>SS:その他</v>
          </cell>
        </row>
        <row r="37">
          <cell r="Z37" t="str">
            <v>PS:モジュール設計</v>
          </cell>
        </row>
        <row r="38">
          <cell r="Z38" t="str">
            <v>PS:データ領域処理</v>
          </cell>
        </row>
        <row r="39">
          <cell r="Z39" t="str">
            <v>PS:限界値・境界値処理</v>
          </cell>
        </row>
        <row r="40">
          <cell r="Z40" t="str">
            <v>PS:判定ロジック</v>
          </cell>
        </row>
        <row r="41">
          <cell r="Z41" t="str">
            <v>PS:計算ロジック</v>
          </cell>
        </row>
        <row r="42">
          <cell r="Z42" t="str">
            <v>PS:制御処理</v>
          </cell>
        </row>
        <row r="43">
          <cell r="Z43" t="str">
            <v>PS:ｴﾗｰ/ﾛｸﾞ/MSG処理</v>
          </cell>
        </row>
        <row r="44">
          <cell r="Z44" t="str">
            <v>PS:その他</v>
          </cell>
        </row>
        <row r="45">
          <cell r="Z45" t="str">
            <v>PG:コーディング</v>
          </cell>
        </row>
        <row r="46">
          <cell r="Z46" t="str">
            <v>PG:データ領域処理</v>
          </cell>
        </row>
        <row r="47">
          <cell r="Z47" t="str">
            <v>PG:限界値・境界値処理</v>
          </cell>
        </row>
        <row r="48">
          <cell r="Z48" t="str">
            <v>PG:判定ロジック</v>
          </cell>
        </row>
        <row r="49">
          <cell r="Z49" t="str">
            <v>PG:計算ロジック</v>
          </cell>
        </row>
        <row r="50">
          <cell r="Z50" t="str">
            <v>PG:制御処理</v>
          </cell>
        </row>
        <row r="51">
          <cell r="Z51" t="str">
            <v>PG:ｴﾗｰ/ﾛｸﾞ/MSG処理</v>
          </cell>
        </row>
        <row r="52">
          <cell r="Z52" t="str">
            <v>PG:その他</v>
          </cell>
        </row>
        <row r="53">
          <cell r="Z53" t="str">
            <v>環境ミス:環境定義</v>
          </cell>
        </row>
        <row r="54">
          <cell r="Z54" t="str">
            <v>環境ミス:テスト仕様/データ</v>
          </cell>
        </row>
        <row r="55">
          <cell r="Z55" t="str">
            <v>環境ミス:構成管理</v>
          </cell>
        </row>
        <row r="56">
          <cell r="Z56" t="str">
            <v>環境ミス:その他</v>
          </cell>
        </row>
        <row r="57">
          <cell r="Z57" t="str">
            <v>その他:ハード障害(機器)</v>
          </cell>
        </row>
        <row r="58">
          <cell r="Z58" t="str">
            <v>その他:ミドル障害(OS/PP等)</v>
          </cell>
        </row>
        <row r="59">
          <cell r="Z59" t="str">
            <v>その他:オペミス</v>
          </cell>
        </row>
        <row r="60">
          <cell r="Z60" t="str">
            <v>その他:指摘ミス</v>
          </cell>
        </row>
        <row r="61">
          <cell r="Z61" t="str">
            <v>その他:原因不明(再現待ち)</v>
          </cell>
        </row>
        <row r="62">
          <cell r="Z62" t="str">
            <v>その他:仕様通り</v>
          </cell>
        </row>
        <row r="63">
          <cell r="Z63" t="str">
            <v>その他:既障害と同件</v>
          </cell>
        </row>
        <row r="64">
          <cell r="Z64" t="str">
            <v>その他:その他</v>
          </cell>
        </row>
        <row r="65">
          <cell r="Z65"/>
        </row>
        <row r="66">
          <cell r="Z66"/>
        </row>
        <row r="67">
          <cell r="Z67"/>
        </row>
        <row r="68">
          <cell r="Z68"/>
        </row>
        <row r="69">
          <cell r="Z69"/>
        </row>
        <row r="70">
          <cell r="Z70"/>
        </row>
        <row r="71">
          <cell r="Z71"/>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29"/>
  <sheetViews>
    <sheetView showGridLines="0" tabSelected="1" zoomScaleNormal="100" zoomScaleSheetLayoutView="100" workbookViewId="0"/>
  </sheetViews>
  <sheetFormatPr defaultColWidth="9.109375" defaultRowHeight="14.4"/>
  <cols>
    <col min="1" max="1" width="4.33203125" style="10" customWidth="1"/>
    <col min="2" max="2" width="5.5546875" style="6" customWidth="1"/>
    <col min="3" max="3" width="28.21875" style="7" bestFit="1" customWidth="1"/>
    <col min="4" max="4" width="12.88671875" style="8" customWidth="1"/>
    <col min="5" max="5" width="13" style="8" bestFit="1" customWidth="1"/>
    <col min="6" max="6" width="96.5546875" style="9" customWidth="1"/>
    <col min="7" max="16384" width="9.109375" style="5"/>
  </cols>
  <sheetData>
    <row r="1" spans="1:6" s="30" customFormat="1" ht="16.2">
      <c r="A1" s="32" t="s">
        <v>130</v>
      </c>
      <c r="B1" s="31"/>
      <c r="C1" s="31"/>
      <c r="D1" s="31"/>
      <c r="E1" s="31"/>
      <c r="F1" s="41" t="s">
        <v>131</v>
      </c>
    </row>
    <row r="2" spans="1:6" s="30" customFormat="1">
      <c r="B2" s="31"/>
      <c r="C2" s="31"/>
      <c r="D2" s="31"/>
      <c r="E2" s="31"/>
      <c r="F2" s="31"/>
    </row>
    <row r="3" spans="1:6" s="30" customFormat="1">
      <c r="A3" s="33">
        <v>1</v>
      </c>
      <c r="B3" s="34" t="s">
        <v>73</v>
      </c>
      <c r="C3" s="31"/>
      <c r="D3" s="31"/>
      <c r="E3" s="31"/>
      <c r="F3" s="31"/>
    </row>
    <row r="4" spans="1:6" s="30" customFormat="1">
      <c r="B4" s="31" t="s">
        <v>89</v>
      </c>
      <c r="C4" s="31"/>
      <c r="D4" s="31"/>
      <c r="E4" s="31"/>
      <c r="F4" s="31"/>
    </row>
    <row r="5" spans="1:6" s="30" customFormat="1">
      <c r="B5" s="31" t="s">
        <v>86</v>
      </c>
      <c r="C5" s="31"/>
      <c r="D5" s="31"/>
      <c r="E5" s="31"/>
      <c r="F5" s="31"/>
    </row>
    <row r="6" spans="1:6" s="30" customFormat="1">
      <c r="B6" s="37" t="s">
        <v>74</v>
      </c>
      <c r="C6" s="35"/>
      <c r="D6" s="42" t="s">
        <v>121</v>
      </c>
      <c r="E6" s="31"/>
      <c r="F6" s="31"/>
    </row>
    <row r="7" spans="1:6" s="30" customFormat="1">
      <c r="B7" s="31"/>
      <c r="C7" s="31"/>
      <c r="D7" s="31"/>
      <c r="E7" s="31"/>
      <c r="F7" s="31"/>
    </row>
    <row r="8" spans="1:6" s="30" customFormat="1">
      <c r="A8" s="33">
        <v>2</v>
      </c>
      <c r="B8" s="34" t="s">
        <v>75</v>
      </c>
      <c r="C8" s="31"/>
      <c r="D8" s="31"/>
      <c r="E8" s="31"/>
      <c r="F8" s="31"/>
    </row>
    <row r="9" spans="1:6" s="30" customFormat="1">
      <c r="C9" s="31"/>
      <c r="D9" s="31"/>
      <c r="E9" s="31"/>
      <c r="F9" s="31"/>
    </row>
    <row r="10" spans="1:6" ht="18" customHeight="1">
      <c r="A10" s="5"/>
      <c r="B10" s="36" t="s">
        <v>0</v>
      </c>
      <c r="C10" s="38" t="s">
        <v>76</v>
      </c>
      <c r="D10" s="38" t="s">
        <v>77</v>
      </c>
      <c r="E10" s="38" t="s">
        <v>78</v>
      </c>
      <c r="F10" s="36" t="s">
        <v>79</v>
      </c>
    </row>
    <row r="11" spans="1:6" s="29" customFormat="1" ht="43.2">
      <c r="B11" s="40">
        <v>1</v>
      </c>
      <c r="C11" s="39" t="s">
        <v>80</v>
      </c>
      <c r="D11" s="39" t="s">
        <v>80</v>
      </c>
      <c r="E11" s="39" t="s">
        <v>81</v>
      </c>
      <c r="F11" s="39" t="s">
        <v>96</v>
      </c>
    </row>
    <row r="12" spans="1:6" s="29" customFormat="1" ht="28.8">
      <c r="B12" s="40">
        <v>2</v>
      </c>
      <c r="C12" s="39" t="s">
        <v>80</v>
      </c>
      <c r="D12" s="39" t="s">
        <v>82</v>
      </c>
      <c r="E12" s="39" t="s">
        <v>83</v>
      </c>
      <c r="F12" s="39" t="s">
        <v>97</v>
      </c>
    </row>
    <row r="13" spans="1:6" s="29" customFormat="1" ht="57.6">
      <c r="B13" s="40">
        <v>3</v>
      </c>
      <c r="C13" s="39" t="s">
        <v>80</v>
      </c>
      <c r="D13" s="39" t="s">
        <v>85</v>
      </c>
      <c r="E13" s="39" t="s">
        <v>83</v>
      </c>
      <c r="F13" s="39" t="s">
        <v>127</v>
      </c>
    </row>
    <row r="14" spans="1:6" s="29" customFormat="1" ht="28.8">
      <c r="B14" s="40">
        <v>4</v>
      </c>
      <c r="C14" s="39" t="s">
        <v>80</v>
      </c>
      <c r="D14" s="39" t="s">
        <v>99</v>
      </c>
      <c r="E14" s="39" t="s">
        <v>83</v>
      </c>
      <c r="F14" s="39" t="s">
        <v>100</v>
      </c>
    </row>
    <row r="15" spans="1:6" s="29" customFormat="1" ht="43.2">
      <c r="B15" s="40">
        <v>5</v>
      </c>
      <c r="C15" s="39" t="s">
        <v>104</v>
      </c>
      <c r="D15" s="39" t="s">
        <v>105</v>
      </c>
      <c r="E15" s="39" t="s">
        <v>83</v>
      </c>
      <c r="F15" s="39" t="s">
        <v>106</v>
      </c>
    </row>
    <row r="16" spans="1:6" s="29" customFormat="1" ht="72">
      <c r="B16" s="40">
        <v>6</v>
      </c>
      <c r="C16" s="39" t="s">
        <v>90</v>
      </c>
      <c r="D16" s="39" t="s">
        <v>92</v>
      </c>
      <c r="E16" s="39" t="s">
        <v>83</v>
      </c>
      <c r="F16" s="39" t="s">
        <v>98</v>
      </c>
    </row>
    <row r="17" spans="1:6" s="29" customFormat="1" ht="72">
      <c r="B17" s="40">
        <v>7</v>
      </c>
      <c r="C17" s="39" t="s">
        <v>90</v>
      </c>
      <c r="D17" s="39" t="s">
        <v>93</v>
      </c>
      <c r="E17" s="39" t="s">
        <v>83</v>
      </c>
      <c r="F17" s="39" t="s">
        <v>110</v>
      </c>
    </row>
    <row r="18" spans="1:6" s="29" customFormat="1" ht="86.4">
      <c r="B18" s="40">
        <v>8</v>
      </c>
      <c r="C18" s="39" t="s">
        <v>90</v>
      </c>
      <c r="D18" s="39" t="s">
        <v>91</v>
      </c>
      <c r="E18" s="39" t="s">
        <v>83</v>
      </c>
      <c r="F18" s="39" t="s">
        <v>116</v>
      </c>
    </row>
    <row r="19" spans="1:6" s="29" customFormat="1" ht="43.2">
      <c r="B19" s="40">
        <v>9</v>
      </c>
      <c r="C19" s="39" t="s">
        <v>94</v>
      </c>
      <c r="D19" s="39" t="s">
        <v>95</v>
      </c>
      <c r="E19" s="39" t="s">
        <v>83</v>
      </c>
      <c r="F19" s="39" t="s">
        <v>126</v>
      </c>
    </row>
    <row r="20" spans="1:6" s="29" customFormat="1" ht="28.8">
      <c r="B20" s="40">
        <v>10</v>
      </c>
      <c r="C20" s="39" t="s">
        <v>107</v>
      </c>
      <c r="D20" s="39" t="s">
        <v>108</v>
      </c>
      <c r="E20" s="39" t="s">
        <v>83</v>
      </c>
      <c r="F20" s="39" t="s">
        <v>109</v>
      </c>
    </row>
    <row r="21" spans="1:6" s="29" customFormat="1" ht="72">
      <c r="B21" s="40">
        <v>11</v>
      </c>
      <c r="C21" s="39" t="s">
        <v>87</v>
      </c>
      <c r="D21" s="39" t="s">
        <v>88</v>
      </c>
      <c r="E21" s="39" t="s">
        <v>83</v>
      </c>
      <c r="F21" s="39" t="s">
        <v>101</v>
      </c>
    </row>
    <row r="22" spans="1:6" s="29" customFormat="1" ht="129.6">
      <c r="B22" s="40">
        <v>12</v>
      </c>
      <c r="C22" s="39" t="s">
        <v>84</v>
      </c>
      <c r="D22" s="39" t="s">
        <v>102</v>
      </c>
      <c r="E22" s="39" t="s">
        <v>81</v>
      </c>
      <c r="F22" s="39" t="s">
        <v>103</v>
      </c>
    </row>
    <row r="23" spans="1:6" s="29" customFormat="1" ht="28.8">
      <c r="B23" s="40">
        <v>13</v>
      </c>
      <c r="C23" s="39" t="s">
        <v>111</v>
      </c>
      <c r="D23" s="39" t="s">
        <v>95</v>
      </c>
      <c r="E23" s="39" t="s">
        <v>83</v>
      </c>
      <c r="F23" s="39" t="s">
        <v>112</v>
      </c>
    </row>
    <row r="24" spans="1:6" ht="28.8">
      <c r="A24" s="5"/>
      <c r="B24" s="40">
        <v>14</v>
      </c>
      <c r="C24" s="39" t="s">
        <v>114</v>
      </c>
      <c r="D24" s="39" t="s">
        <v>113</v>
      </c>
      <c r="E24" s="39" t="s">
        <v>83</v>
      </c>
      <c r="F24" s="39" t="s">
        <v>115</v>
      </c>
    </row>
    <row r="25" spans="1:6" ht="28.8">
      <c r="A25" s="5"/>
      <c r="B25" s="40">
        <v>15</v>
      </c>
      <c r="C25" s="39" t="s">
        <v>117</v>
      </c>
      <c r="D25" s="39" t="s">
        <v>117</v>
      </c>
      <c r="E25" s="39" t="s">
        <v>83</v>
      </c>
      <c r="F25" s="39" t="s">
        <v>118</v>
      </c>
    </row>
    <row r="26" spans="1:6" ht="28.8">
      <c r="A26" s="28"/>
      <c r="B26" s="40">
        <v>16</v>
      </c>
      <c r="C26" s="39" t="s">
        <v>119</v>
      </c>
      <c r="D26" s="39" t="s">
        <v>95</v>
      </c>
      <c r="E26" s="39" t="s">
        <v>83</v>
      </c>
      <c r="F26" s="39" t="s">
        <v>120</v>
      </c>
    </row>
    <row r="27" spans="1:6" ht="43.2">
      <c r="B27" s="40">
        <v>17</v>
      </c>
      <c r="C27" s="39" t="s">
        <v>122</v>
      </c>
      <c r="D27" s="39" t="s">
        <v>95</v>
      </c>
      <c r="E27" s="39" t="s">
        <v>83</v>
      </c>
      <c r="F27" s="39" t="s">
        <v>123</v>
      </c>
    </row>
    <row r="28" spans="1:6" ht="28.8">
      <c r="B28" s="40">
        <v>18</v>
      </c>
      <c r="C28" s="39" t="s">
        <v>124</v>
      </c>
      <c r="D28" s="39" t="s">
        <v>95</v>
      </c>
      <c r="E28" s="39" t="s">
        <v>83</v>
      </c>
      <c r="F28" s="39" t="s">
        <v>128</v>
      </c>
    </row>
    <row r="29" spans="1:6" ht="28.8">
      <c r="B29" s="40">
        <v>19</v>
      </c>
      <c r="C29" s="39" t="s">
        <v>125</v>
      </c>
      <c r="D29" s="39" t="s">
        <v>95</v>
      </c>
      <c r="E29" s="39" t="s">
        <v>83</v>
      </c>
      <c r="F29" s="39" t="s">
        <v>129</v>
      </c>
    </row>
  </sheetData>
  <phoneticPr fontId="11"/>
  <dataValidations count="1">
    <dataValidation type="list" allowBlank="1" showInputMessage="1" showErrorMessage="1" sqref="E11:E29" xr:uid="{77CA0FE0-B5B8-48A4-BF09-65B3ED8E1567}">
      <formula1>"値,フォーマット,値・フォーマット"</formula1>
    </dataValidation>
  </dataValidations>
  <pageMargins left="0.19685039370078741" right="0.19685039370078741" top="0.19685039370078741" bottom="0.19685039370078741" header="0.31496062992125984" footer="0.27559055118110237"/>
  <pageSetup paperSize="8" fitToHeight="0" orientation="landscape" horizontalDpi="1200" verticalDpi="1200" r:id="rId1"/>
  <headerFooter alignWithMargins="0">
    <oddFooter>&amp;C&amp;"Meiryo UI"&amp;10-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BH6"/>
  <sheetViews>
    <sheetView showGridLines="0" zoomScaleNormal="100" zoomScaleSheetLayoutView="100" workbookViewId="0">
      <pane ySplit="5" topLeftCell="A6" activePane="bottomLeft" state="frozen"/>
      <selection pane="bottomLeft"/>
    </sheetView>
  </sheetViews>
  <sheetFormatPr defaultColWidth="3" defaultRowHeight="19.5" customHeight="1"/>
  <cols>
    <col min="1" max="1" width="10.33203125" style="1" bestFit="1" customWidth="1"/>
    <col min="2" max="6" width="3" style="1"/>
    <col min="7" max="7" width="5.5546875" style="1" customWidth="1"/>
    <col min="8" max="31" width="3" style="1"/>
    <col min="32" max="55" width="3" style="1" customWidth="1"/>
    <col min="56" max="59" width="3" style="1"/>
    <col min="60" max="60" width="59.88671875" style="1" hidden="1" customWidth="1"/>
    <col min="61" max="16384" width="3" style="1"/>
  </cols>
  <sheetData>
    <row r="1" spans="1:60" ht="19.5" customHeight="1">
      <c r="A1" s="4" t="e">
        <f>#REF! &amp; "　" &amp;#REF!</f>
        <v>#REF!</v>
      </c>
      <c r="B1" s="3"/>
      <c r="C1" s="3"/>
      <c r="D1" s="3"/>
      <c r="E1" s="3"/>
      <c r="F1" s="3"/>
      <c r="G1" s="3"/>
      <c r="H1" s="3"/>
      <c r="I1" s="3"/>
      <c r="J1" s="3"/>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H1" s="1" t="str">
        <f ca="1">MID(CELL("filename",A1),FIND("[",CELL("filename",A1))+1,FIND("]",CELL("filename",A1))-FIND("[",CELL("filename",A1))-1)</f>
        <v>3_【CATSフォーマットv1.5.1】テストデータ確認事項.xlsx</v>
      </c>
    </row>
    <row r="2" spans="1:60" ht="19.5" customHeight="1">
      <c r="A2" s="44" t="s">
        <v>32</v>
      </c>
      <c r="B2" s="56"/>
      <c r="C2" s="56"/>
      <c r="D2" s="56"/>
      <c r="E2" s="56"/>
      <c r="F2" s="56"/>
      <c r="G2" s="56"/>
      <c r="H2" s="57"/>
      <c r="I2" s="44" t="s">
        <v>31</v>
      </c>
      <c r="J2" s="45"/>
      <c r="K2" s="45"/>
      <c r="L2" s="45"/>
      <c r="M2" s="45"/>
      <c r="N2" s="45"/>
      <c r="O2" s="45"/>
      <c r="P2" s="46"/>
      <c r="Q2" s="44" t="s">
        <v>30</v>
      </c>
      <c r="R2" s="45"/>
      <c r="S2" s="45"/>
      <c r="T2" s="45"/>
      <c r="U2" s="45"/>
      <c r="V2" s="45"/>
      <c r="W2" s="45"/>
      <c r="X2" s="45"/>
      <c r="Y2" s="45"/>
      <c r="Z2" s="45"/>
      <c r="AA2" s="45"/>
      <c r="AB2" s="45"/>
      <c r="AC2" s="46"/>
      <c r="AD2" s="44" t="s">
        <v>29</v>
      </c>
      <c r="AE2" s="45"/>
      <c r="AF2" s="45"/>
      <c r="AG2" s="45"/>
      <c r="AH2" s="45"/>
      <c r="AI2" s="45"/>
      <c r="AJ2" s="45"/>
      <c r="AK2" s="46"/>
      <c r="AL2" s="43" t="s">
        <v>28</v>
      </c>
      <c r="AM2" s="43"/>
      <c r="AN2" s="43"/>
      <c r="AO2" s="50" t="e">
        <f>INDEX(#REF!,6,1)</f>
        <v>#REF!</v>
      </c>
      <c r="AP2" s="51"/>
      <c r="AQ2" s="51"/>
      <c r="AR2" s="51"/>
      <c r="AS2" s="51"/>
      <c r="AT2" s="52"/>
      <c r="AU2" s="43" t="s">
        <v>27</v>
      </c>
      <c r="AV2" s="43"/>
      <c r="AW2" s="43"/>
      <c r="AX2" s="53" t="e">
        <f>INDEX(#REF!,COUNTA(#REF!)+4,1)</f>
        <v>#REF!</v>
      </c>
      <c r="AY2" s="54"/>
      <c r="AZ2" s="54"/>
      <c r="BA2" s="54"/>
      <c r="BB2" s="54"/>
      <c r="BC2" s="55"/>
      <c r="BH2" s="1" t="e">
        <f ca="1">FIND("(",BH1)</f>
        <v>#VALUE!</v>
      </c>
    </row>
    <row r="3" spans="1:60" ht="19.5" customHeight="1">
      <c r="A3" s="58" t="e">
        <f>#REF!</f>
        <v>#REF!</v>
      </c>
      <c r="B3" s="51"/>
      <c r="C3" s="51"/>
      <c r="D3" s="51"/>
      <c r="E3" s="51"/>
      <c r="F3" s="51"/>
      <c r="G3" s="51"/>
      <c r="H3" s="52"/>
      <c r="I3" s="58" t="e">
        <f>#REF!</f>
        <v>#REF!</v>
      </c>
      <c r="J3" s="59"/>
      <c r="K3" s="59"/>
      <c r="L3" s="59"/>
      <c r="M3" s="59"/>
      <c r="N3" s="59"/>
      <c r="O3" s="59"/>
      <c r="P3" s="60"/>
      <c r="Q3" s="58" t="e">
        <f>#REF!</f>
        <v>#REF!</v>
      </c>
      <c r="R3" s="59"/>
      <c r="S3" s="59"/>
      <c r="T3" s="59"/>
      <c r="U3" s="59"/>
      <c r="V3" s="59"/>
      <c r="W3" s="59"/>
      <c r="X3" s="59"/>
      <c r="Y3" s="59"/>
      <c r="Z3" s="59"/>
      <c r="AA3" s="59"/>
      <c r="AB3" s="59"/>
      <c r="AC3" s="60"/>
      <c r="AD3" s="58" t="e">
        <f>#REF!</f>
        <v>#REF!</v>
      </c>
      <c r="AE3" s="59"/>
      <c r="AF3" s="59"/>
      <c r="AG3" s="59"/>
      <c r="AH3" s="59"/>
      <c r="AI3" s="59"/>
      <c r="AJ3" s="59"/>
      <c r="AK3" s="60"/>
      <c r="AL3" s="43" t="s">
        <v>26</v>
      </c>
      <c r="AM3" s="43"/>
      <c r="AN3" s="43"/>
      <c r="AO3" s="50" t="e">
        <f>INDEX(#REF!,6,1)</f>
        <v>#REF!</v>
      </c>
      <c r="AP3" s="51"/>
      <c r="AQ3" s="51"/>
      <c r="AR3" s="51"/>
      <c r="AS3" s="51"/>
      <c r="AT3" s="52"/>
      <c r="AU3" s="43" t="s">
        <v>25</v>
      </c>
      <c r="AV3" s="43"/>
      <c r="AW3" s="43"/>
      <c r="AX3" s="50" t="e">
        <f>INDEX(#REF!,COUNTA(#REF!)+4,1)</f>
        <v>#REF!</v>
      </c>
      <c r="AY3" s="51"/>
      <c r="AZ3" s="51"/>
      <c r="BA3" s="51"/>
      <c r="BB3" s="51"/>
      <c r="BC3" s="52"/>
      <c r="BH3" s="1" t="e">
        <f ca="1">FIND(")",BH1)</f>
        <v>#VALUE!</v>
      </c>
    </row>
    <row r="4" spans="1:60" ht="19.5" customHeight="1">
      <c r="A4" s="44" t="s">
        <v>24</v>
      </c>
      <c r="B4" s="45"/>
      <c r="C4" s="45"/>
      <c r="D4" s="45"/>
      <c r="E4" s="45"/>
      <c r="F4" s="45"/>
      <c r="G4" s="45"/>
      <c r="H4" s="46"/>
      <c r="I4" s="47" t="e">
        <f>AD3&amp;"_"&amp;I3&amp;"("&amp;Q3&amp;").xlsx"</f>
        <v>#REF!</v>
      </c>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9"/>
      <c r="BH4" s="1" t="e">
        <f ca="1">MID(BH1,BH2+1,BH3-BH2-1)</f>
        <v>#VALUE!</v>
      </c>
    </row>
    <row r="5" spans="1:60" ht="18.75" customHeight="1">
      <c r="BH5" s="1" t="e">
        <f ca="1">LEFT(MID(BH1,15,100),FIND("(",MID(BH1,15,100))-1)</f>
        <v>#VALUE!</v>
      </c>
    </row>
    <row r="6" spans="1:60" ht="19.5" customHeight="1">
      <c r="A6" s="1" t="s">
        <v>33</v>
      </c>
    </row>
  </sheetData>
  <mergeCells count="18">
    <mergeCell ref="AU2:AW2"/>
    <mergeCell ref="AL3:AN3"/>
    <mergeCell ref="AU3:AW3"/>
    <mergeCell ref="AL2:AN2"/>
    <mergeCell ref="A4:H4"/>
    <mergeCell ref="I4:BC4"/>
    <mergeCell ref="AO2:AT2"/>
    <mergeCell ref="AO3:AT3"/>
    <mergeCell ref="AX2:BC2"/>
    <mergeCell ref="AX3:BC3"/>
    <mergeCell ref="A2:H2"/>
    <mergeCell ref="A3:H3"/>
    <mergeCell ref="I3:P3"/>
    <mergeCell ref="I2:P2"/>
    <mergeCell ref="Q3:AC3"/>
    <mergeCell ref="Q2:AC2"/>
    <mergeCell ref="AD3:AK3"/>
    <mergeCell ref="AD2:AK2"/>
  </mergeCells>
  <phoneticPr fontId="11"/>
  <printOptions horizontalCentered="1"/>
  <pageMargins left="0.19685039370078741" right="0.19685039370078741" top="0.39370078740157483" bottom="0.19685039370078741" header="0.31496062992125984" footer="0"/>
  <pageSetup paperSize="9" fitToHeight="0" orientation="landscape" horizontalDpi="1200" verticalDpi="1200" r:id="rId1"/>
  <headerFooter>
    <oddFooter>&amp;C&amp;"Meiryo UI"&amp;10-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B68"/>
  <sheetViews>
    <sheetView zoomScaleNormal="100" workbookViewId="0">
      <selection activeCell="A7" sqref="A7"/>
    </sheetView>
  </sheetViews>
  <sheetFormatPr defaultColWidth="5.88671875" defaultRowHeight="13.5" customHeight="1"/>
  <cols>
    <col min="1" max="1" width="15.109375" style="13" bestFit="1" customWidth="1"/>
    <col min="2" max="2" width="9.109375" style="13" bestFit="1" customWidth="1"/>
    <col min="3" max="3" width="4.5546875" style="13" bestFit="1" customWidth="1"/>
    <col min="4" max="4" width="15.88671875" style="12" bestFit="1" customWidth="1"/>
    <col min="5" max="5" width="2.5546875" style="13" customWidth="1"/>
    <col min="6" max="6" width="4.5546875" style="13" bestFit="1" customWidth="1"/>
    <col min="7" max="7" width="9.44140625" style="13" bestFit="1" customWidth="1"/>
    <col min="8" max="8" width="2" style="13" customWidth="1"/>
    <col min="9" max="9" width="4.5546875" style="13" bestFit="1" customWidth="1"/>
    <col min="10" max="10" width="13.33203125" style="13" customWidth="1"/>
    <col min="11" max="11" width="2" style="13" customWidth="1"/>
    <col min="12" max="12" width="4.5546875" style="13" bestFit="1" customWidth="1"/>
    <col min="13" max="13" width="11.109375" style="13" bestFit="1" customWidth="1"/>
    <col min="14" max="14" width="2.44140625" style="13" customWidth="1"/>
    <col min="15" max="15" width="4.5546875" style="13" bestFit="1" customWidth="1"/>
    <col min="16" max="16" width="19.33203125" style="13" bestFit="1" customWidth="1"/>
    <col min="17" max="17" width="2" style="13" customWidth="1"/>
    <col min="18" max="18" width="4.5546875" style="13" bestFit="1" customWidth="1"/>
    <col min="19" max="19" width="14.6640625" style="13" bestFit="1" customWidth="1"/>
    <col min="20" max="20" width="2.44140625" style="13" customWidth="1"/>
    <col min="21" max="21" width="4.5546875" style="13" bestFit="1" customWidth="1"/>
    <col min="22" max="22" width="25.5546875" style="13" bestFit="1" customWidth="1"/>
    <col min="23" max="23" width="2.44140625" style="13" customWidth="1"/>
    <col min="24" max="24" width="4.5546875" style="13" bestFit="1" customWidth="1"/>
    <col min="25" max="25" width="19.33203125" style="13" bestFit="1" customWidth="1"/>
    <col min="26" max="26" width="2.44140625" style="13" customWidth="1"/>
    <col min="27" max="27" width="4.5546875" style="13" bestFit="1" customWidth="1"/>
    <col min="28" max="28" width="19.33203125" style="13" bestFit="1" customWidth="1"/>
    <col min="29" max="16384" width="5.88671875" style="13"/>
  </cols>
  <sheetData>
    <row r="1" spans="1:28" ht="13.5" customHeight="1">
      <c r="A1" s="13" t="s">
        <v>33</v>
      </c>
      <c r="B1" s="12"/>
    </row>
    <row r="2" spans="1:28" ht="13.5" customHeight="1">
      <c r="A2" s="11"/>
      <c r="B2" s="12"/>
    </row>
    <row r="3" spans="1:28" s="14" customFormat="1" ht="14.4">
      <c r="A3" s="13" t="s">
        <v>36</v>
      </c>
      <c r="B3" s="14" t="e">
        <f ca="1">IF(LEFT(ヘッダー!BH5,5)="単体テスト","単体",IF(LEFT(ヘッダー!BH5,5)="結合テスト","結合",IF(LEFT(ヘッダー!BH5,5)="総合テスト","総合","その他")))</f>
        <v>#VALUE!</v>
      </c>
    </row>
    <row r="4" spans="1:28" s="14" customFormat="1" ht="14.4">
      <c r="A4" s="14" t="s">
        <v>37</v>
      </c>
      <c r="B4" s="14" t="e">
        <f ca="1">IF(B3="単体",O8,IF(OR(B3="結合",B3="総合"),X8,"その他"))</f>
        <v>#VALUE!</v>
      </c>
    </row>
    <row r="5" spans="1:28" s="14" customFormat="1" ht="14.4">
      <c r="B5" s="14" t="e">
        <f ca="1">IF(B3="単体",U8,IF(OR(B3="結合",B3="総合"),AA8,"その他"))</f>
        <v>#VALUE!</v>
      </c>
    </row>
    <row r="6" spans="1:28" s="14" customFormat="1" ht="14.4">
      <c r="D6" s="15"/>
    </row>
    <row r="7" spans="1:28" s="14" customFormat="1" ht="14.4">
      <c r="D7" s="15"/>
    </row>
    <row r="8" spans="1:28" s="14" customFormat="1" ht="14.4">
      <c r="C8" s="61" t="s">
        <v>2</v>
      </c>
      <c r="D8" s="62"/>
      <c r="F8" s="63" t="s">
        <v>1</v>
      </c>
      <c r="G8" s="63"/>
      <c r="H8" s="17"/>
      <c r="I8" s="63" t="s">
        <v>8</v>
      </c>
      <c r="J8" s="63"/>
      <c r="K8" s="17"/>
      <c r="L8" s="63" t="s">
        <v>9</v>
      </c>
      <c r="M8" s="63"/>
      <c r="N8" s="17"/>
      <c r="O8" s="63" t="s">
        <v>11</v>
      </c>
      <c r="P8" s="63"/>
      <c r="Q8" s="17"/>
      <c r="R8" s="63" t="s">
        <v>12</v>
      </c>
      <c r="S8" s="63"/>
      <c r="U8" s="63" t="s">
        <v>13</v>
      </c>
      <c r="V8" s="63"/>
      <c r="W8" s="17"/>
      <c r="X8" s="63" t="s">
        <v>34</v>
      </c>
      <c r="Y8" s="63"/>
      <c r="Z8" s="17"/>
      <c r="AA8" s="63" t="s">
        <v>35</v>
      </c>
      <c r="AB8" s="63"/>
    </row>
    <row r="9" spans="1:28" s="14" customFormat="1" ht="15">
      <c r="C9" s="18">
        <v>1</v>
      </c>
      <c r="D9" s="19" t="s">
        <v>18</v>
      </c>
      <c r="E9" s="20"/>
      <c r="F9" s="18">
        <v>1</v>
      </c>
      <c r="G9" s="19" t="s">
        <v>14</v>
      </c>
      <c r="H9" s="17"/>
      <c r="I9" s="18">
        <v>1</v>
      </c>
      <c r="J9" s="19" t="s">
        <v>5</v>
      </c>
      <c r="K9" s="17"/>
      <c r="L9" s="18">
        <v>1</v>
      </c>
      <c r="M9" s="19" t="s">
        <v>5</v>
      </c>
      <c r="N9" s="17"/>
      <c r="O9" s="18">
        <v>1</v>
      </c>
      <c r="P9" s="19" t="s">
        <v>38</v>
      </c>
      <c r="Q9" s="15"/>
      <c r="R9" s="18">
        <v>1</v>
      </c>
      <c r="S9" s="19" t="s">
        <v>39</v>
      </c>
      <c r="T9" s="20"/>
      <c r="U9" s="18">
        <v>1</v>
      </c>
      <c r="V9" s="16" t="s">
        <v>40</v>
      </c>
      <c r="W9" s="17"/>
      <c r="X9" s="18">
        <v>1</v>
      </c>
      <c r="Y9" s="19" t="s">
        <v>66</v>
      </c>
      <c r="Z9" s="17"/>
      <c r="AA9" s="18">
        <v>1</v>
      </c>
      <c r="AB9" s="19" t="s">
        <v>67</v>
      </c>
    </row>
    <row r="10" spans="1:28" s="14" customFormat="1" ht="15">
      <c r="C10" s="18">
        <v>2</v>
      </c>
      <c r="D10" s="19" t="s">
        <v>19</v>
      </c>
      <c r="E10" s="20"/>
      <c r="F10" s="18">
        <v>2</v>
      </c>
      <c r="G10" s="19" t="s">
        <v>15</v>
      </c>
      <c r="H10" s="17"/>
      <c r="I10" s="18">
        <v>2</v>
      </c>
      <c r="J10" s="19" t="s">
        <v>6</v>
      </c>
      <c r="K10" s="17"/>
      <c r="L10" s="18">
        <v>2</v>
      </c>
      <c r="M10" s="19" t="s">
        <v>6</v>
      </c>
      <c r="N10" s="17"/>
      <c r="O10" s="18">
        <v>2</v>
      </c>
      <c r="P10" s="19" t="s">
        <v>41</v>
      </c>
      <c r="Q10" s="15"/>
      <c r="R10" s="18">
        <v>2</v>
      </c>
      <c r="S10" s="19" t="s">
        <v>42</v>
      </c>
      <c r="T10" s="20"/>
      <c r="U10" s="18">
        <v>2</v>
      </c>
      <c r="V10" s="16" t="s">
        <v>43</v>
      </c>
      <c r="W10" s="17"/>
      <c r="X10" s="18">
        <v>2</v>
      </c>
      <c r="Y10" s="19" t="s">
        <v>68</v>
      </c>
      <c r="Z10" s="17"/>
      <c r="AA10" s="18">
        <v>2</v>
      </c>
      <c r="AB10" s="19" t="s">
        <v>69</v>
      </c>
    </row>
    <row r="11" spans="1:28" s="14" customFormat="1" ht="15">
      <c r="C11" s="18">
        <v>3</v>
      </c>
      <c r="D11" s="19" t="s">
        <v>20</v>
      </c>
      <c r="E11" s="20"/>
      <c r="F11" s="18">
        <v>3</v>
      </c>
      <c r="G11" s="19" t="s">
        <v>16</v>
      </c>
      <c r="H11" s="17"/>
      <c r="I11" s="18">
        <v>3</v>
      </c>
      <c r="J11" s="19" t="s">
        <v>7</v>
      </c>
      <c r="K11" s="17"/>
      <c r="L11" s="18">
        <v>3</v>
      </c>
      <c r="M11" s="19" t="s">
        <v>7</v>
      </c>
      <c r="N11" s="17"/>
      <c r="O11" s="18">
        <v>3</v>
      </c>
      <c r="P11" s="19" t="s">
        <v>44</v>
      </c>
      <c r="Q11" s="15"/>
      <c r="R11" s="18">
        <v>3</v>
      </c>
      <c r="S11" s="19" t="s">
        <v>45</v>
      </c>
      <c r="T11" s="20"/>
      <c r="U11" s="18">
        <v>3</v>
      </c>
      <c r="V11" s="16" t="s">
        <v>46</v>
      </c>
      <c r="W11" s="17"/>
      <c r="X11" s="18">
        <v>3</v>
      </c>
      <c r="Y11" s="19" t="s">
        <v>70</v>
      </c>
      <c r="Z11" s="17"/>
      <c r="AA11" s="18">
        <v>3</v>
      </c>
      <c r="AB11" s="19" t="s">
        <v>71</v>
      </c>
    </row>
    <row r="12" spans="1:28" s="14" customFormat="1" ht="15">
      <c r="C12" s="18">
        <v>4</v>
      </c>
      <c r="D12" s="19" t="s">
        <v>21</v>
      </c>
      <c r="E12" s="20"/>
      <c r="F12" s="18">
        <v>4</v>
      </c>
      <c r="G12" s="21" t="s">
        <v>17</v>
      </c>
      <c r="H12" s="17"/>
      <c r="I12" s="18">
        <v>4</v>
      </c>
      <c r="J12" s="21"/>
      <c r="K12" s="17"/>
      <c r="L12" s="18">
        <v>4</v>
      </c>
      <c r="M12" s="21"/>
      <c r="N12" s="17"/>
      <c r="O12" s="18">
        <v>4</v>
      </c>
      <c r="P12" s="21" t="s">
        <v>47</v>
      </c>
      <c r="Q12" s="15"/>
      <c r="R12" s="18">
        <v>4</v>
      </c>
      <c r="S12" s="21" t="s">
        <v>48</v>
      </c>
      <c r="T12" s="20"/>
      <c r="U12" s="18">
        <v>4</v>
      </c>
      <c r="V12" s="16" t="s">
        <v>49</v>
      </c>
      <c r="W12" s="17"/>
      <c r="X12" s="18">
        <v>4</v>
      </c>
      <c r="Y12" s="19" t="s">
        <v>10</v>
      </c>
      <c r="Z12" s="17"/>
      <c r="AA12" s="18">
        <v>4</v>
      </c>
      <c r="AB12" s="19" t="s">
        <v>72</v>
      </c>
    </row>
    <row r="13" spans="1:28" s="14" customFormat="1" ht="15">
      <c r="C13" s="18">
        <v>5</v>
      </c>
      <c r="D13" s="19" t="s">
        <v>22</v>
      </c>
      <c r="E13" s="20"/>
      <c r="F13" s="18">
        <v>5</v>
      </c>
      <c r="G13" s="19"/>
      <c r="I13" s="18">
        <v>5</v>
      </c>
      <c r="J13" s="19"/>
      <c r="L13" s="18">
        <v>5</v>
      </c>
      <c r="M13" s="19"/>
      <c r="N13" s="17"/>
      <c r="O13" s="18">
        <v>5</v>
      </c>
      <c r="P13" s="19" t="s">
        <v>50</v>
      </c>
      <c r="Q13" s="15"/>
      <c r="R13" s="18">
        <v>5</v>
      </c>
      <c r="S13" s="19" t="s">
        <v>51</v>
      </c>
      <c r="T13" s="20"/>
      <c r="U13" s="18">
        <v>5</v>
      </c>
      <c r="V13" s="16" t="s">
        <v>52</v>
      </c>
      <c r="W13" s="17"/>
      <c r="X13" s="18">
        <v>5</v>
      </c>
      <c r="Y13" s="19"/>
      <c r="Z13" s="17"/>
      <c r="AA13" s="18">
        <v>5</v>
      </c>
      <c r="AB13" s="19" t="s">
        <v>10</v>
      </c>
    </row>
    <row r="14" spans="1:28" s="14" customFormat="1" ht="15">
      <c r="C14" s="18">
        <v>6</v>
      </c>
      <c r="D14" s="19" t="s">
        <v>3</v>
      </c>
      <c r="E14" s="20"/>
      <c r="F14" s="18">
        <v>6</v>
      </c>
      <c r="G14" s="19"/>
      <c r="I14" s="18">
        <v>6</v>
      </c>
      <c r="J14" s="19"/>
      <c r="L14" s="18">
        <v>6</v>
      </c>
      <c r="M14" s="19"/>
      <c r="O14" s="18">
        <v>6</v>
      </c>
      <c r="P14" s="19" t="s">
        <v>53</v>
      </c>
      <c r="Q14" s="15"/>
      <c r="R14" s="18">
        <v>6</v>
      </c>
      <c r="S14" s="19" t="s">
        <v>10</v>
      </c>
      <c r="T14" s="20"/>
      <c r="U14" s="18">
        <v>6</v>
      </c>
      <c r="V14" s="16" t="s">
        <v>54</v>
      </c>
      <c r="X14" s="18">
        <v>6</v>
      </c>
      <c r="Y14" s="19"/>
      <c r="AA14" s="18">
        <v>6</v>
      </c>
      <c r="AB14" s="19"/>
    </row>
    <row r="15" spans="1:28" s="14" customFormat="1" ht="15">
      <c r="C15" s="18">
        <v>7</v>
      </c>
      <c r="D15" s="19" t="s">
        <v>23</v>
      </c>
      <c r="E15" s="20"/>
      <c r="F15" s="18">
        <v>7</v>
      </c>
      <c r="G15" s="19"/>
      <c r="I15" s="18">
        <v>7</v>
      </c>
      <c r="J15" s="19"/>
      <c r="L15" s="18">
        <v>7</v>
      </c>
      <c r="M15" s="19"/>
      <c r="O15" s="18">
        <v>7</v>
      </c>
      <c r="P15" s="19" t="s">
        <v>55</v>
      </c>
      <c r="Q15" s="15"/>
      <c r="R15" s="18">
        <v>7</v>
      </c>
      <c r="S15" s="19"/>
      <c r="T15" s="20"/>
      <c r="U15" s="18">
        <v>7</v>
      </c>
      <c r="V15" s="16" t="s">
        <v>56</v>
      </c>
      <c r="X15" s="18">
        <v>7</v>
      </c>
      <c r="Y15" s="19"/>
      <c r="AA15" s="18">
        <v>7</v>
      </c>
      <c r="AB15" s="19"/>
    </row>
    <row r="16" spans="1:28" s="14" customFormat="1" ht="15">
      <c r="C16" s="18">
        <v>8</v>
      </c>
      <c r="D16" s="19"/>
      <c r="E16" s="20"/>
      <c r="F16" s="18">
        <v>8</v>
      </c>
      <c r="G16" s="19"/>
      <c r="I16" s="18">
        <v>8</v>
      </c>
      <c r="J16" s="19"/>
      <c r="L16" s="18">
        <v>8</v>
      </c>
      <c r="M16" s="19"/>
      <c r="O16" s="18">
        <v>8</v>
      </c>
      <c r="P16" s="19"/>
      <c r="Q16" s="15"/>
      <c r="R16" s="18">
        <v>8</v>
      </c>
      <c r="S16" s="19"/>
      <c r="T16" s="20"/>
      <c r="U16" s="18">
        <v>8</v>
      </c>
      <c r="V16" s="16" t="s">
        <v>57</v>
      </c>
      <c r="X16" s="18">
        <v>8</v>
      </c>
      <c r="Y16" s="19"/>
      <c r="AA16" s="18">
        <v>8</v>
      </c>
      <c r="AB16" s="19"/>
    </row>
    <row r="17" spans="3:28" s="14" customFormat="1" ht="15">
      <c r="C17" s="18">
        <v>9</v>
      </c>
      <c r="D17" s="19"/>
      <c r="E17" s="20"/>
      <c r="F17" s="18">
        <v>9</v>
      </c>
      <c r="G17" s="19"/>
      <c r="I17" s="18">
        <v>9</v>
      </c>
      <c r="J17" s="19"/>
      <c r="L17" s="18">
        <v>9</v>
      </c>
      <c r="M17" s="19"/>
      <c r="O17" s="18">
        <v>9</v>
      </c>
      <c r="P17" s="19"/>
      <c r="Q17" s="15"/>
      <c r="R17" s="18">
        <v>9</v>
      </c>
      <c r="S17" s="19"/>
      <c r="T17" s="20"/>
      <c r="U17" s="18">
        <v>9</v>
      </c>
      <c r="V17" s="16" t="s">
        <v>58</v>
      </c>
      <c r="X17" s="18">
        <v>9</v>
      </c>
      <c r="Y17" s="19"/>
      <c r="AA17" s="18">
        <v>9</v>
      </c>
      <c r="AB17" s="19"/>
    </row>
    <row r="18" spans="3:28" s="14" customFormat="1" ht="15">
      <c r="C18" s="18">
        <v>10</v>
      </c>
      <c r="D18" s="19"/>
      <c r="E18" s="20"/>
      <c r="F18" s="18">
        <v>10</v>
      </c>
      <c r="G18" s="22"/>
      <c r="I18" s="18">
        <v>10</v>
      </c>
      <c r="J18" s="22"/>
      <c r="L18" s="18">
        <v>10</v>
      </c>
      <c r="M18" s="22"/>
      <c r="O18" s="18">
        <v>10</v>
      </c>
      <c r="P18" s="22"/>
      <c r="Q18" s="15"/>
      <c r="R18" s="18">
        <v>10</v>
      </c>
      <c r="S18" s="22"/>
      <c r="T18" s="20"/>
      <c r="U18" s="18">
        <v>10</v>
      </c>
      <c r="V18" s="16" t="s">
        <v>59</v>
      </c>
      <c r="X18" s="18">
        <v>10</v>
      </c>
      <c r="Y18" s="19"/>
      <c r="AA18" s="18">
        <v>10</v>
      </c>
      <c r="AB18" s="19"/>
    </row>
    <row r="19" spans="3:28" s="14" customFormat="1" ht="15">
      <c r="C19" s="18">
        <v>11</v>
      </c>
      <c r="D19" s="19"/>
      <c r="E19" s="20"/>
      <c r="F19" s="18">
        <v>11</v>
      </c>
      <c r="G19" s="22"/>
      <c r="I19" s="18">
        <v>11</v>
      </c>
      <c r="J19" s="22"/>
      <c r="L19" s="18">
        <v>11</v>
      </c>
      <c r="M19" s="22"/>
      <c r="O19" s="18">
        <v>11</v>
      </c>
      <c r="P19" s="22"/>
      <c r="Q19" s="15"/>
      <c r="R19" s="18">
        <v>11</v>
      </c>
      <c r="S19" s="22"/>
      <c r="T19" s="20"/>
      <c r="U19" s="18">
        <v>11</v>
      </c>
      <c r="V19" s="16" t="s">
        <v>60</v>
      </c>
      <c r="X19" s="18">
        <v>11</v>
      </c>
      <c r="Y19" s="22"/>
      <c r="AA19" s="18">
        <v>11</v>
      </c>
      <c r="AB19" s="22"/>
    </row>
    <row r="20" spans="3:28" s="14" customFormat="1" ht="15">
      <c r="C20" s="18">
        <v>12</v>
      </c>
      <c r="D20" s="19"/>
      <c r="E20" s="20"/>
      <c r="F20" s="18">
        <v>12</v>
      </c>
      <c r="G20" s="22"/>
      <c r="I20" s="18">
        <v>12</v>
      </c>
      <c r="J20" s="22"/>
      <c r="L20" s="18">
        <v>12</v>
      </c>
      <c r="M20" s="22"/>
      <c r="O20" s="18">
        <v>12</v>
      </c>
      <c r="P20" s="22"/>
      <c r="Q20" s="15"/>
      <c r="R20" s="18">
        <v>12</v>
      </c>
      <c r="S20" s="22"/>
      <c r="T20" s="20"/>
      <c r="U20" s="18">
        <v>12</v>
      </c>
      <c r="V20" s="16" t="s">
        <v>61</v>
      </c>
      <c r="X20" s="18">
        <v>12</v>
      </c>
      <c r="Y20" s="22"/>
      <c r="AA20" s="18">
        <v>12</v>
      </c>
      <c r="AB20" s="22"/>
    </row>
    <row r="21" spans="3:28" s="14" customFormat="1" ht="15">
      <c r="C21" s="18">
        <v>13</v>
      </c>
      <c r="D21" s="19"/>
      <c r="E21" s="20"/>
      <c r="F21" s="18">
        <v>13</v>
      </c>
      <c r="G21" s="22"/>
      <c r="I21" s="18">
        <v>13</v>
      </c>
      <c r="J21" s="22"/>
      <c r="L21" s="18">
        <v>13</v>
      </c>
      <c r="M21" s="22"/>
      <c r="O21" s="18">
        <v>13</v>
      </c>
      <c r="P21" s="22"/>
      <c r="R21" s="18">
        <v>13</v>
      </c>
      <c r="S21" s="22"/>
      <c r="U21" s="18">
        <v>13</v>
      </c>
      <c r="V21" s="16" t="s">
        <v>62</v>
      </c>
      <c r="X21" s="18">
        <v>13</v>
      </c>
      <c r="Y21" s="22"/>
      <c r="AA21" s="18">
        <v>13</v>
      </c>
      <c r="AB21" s="22"/>
    </row>
    <row r="22" spans="3:28" s="14" customFormat="1" ht="15">
      <c r="C22" s="18">
        <v>14</v>
      </c>
      <c r="D22" s="19"/>
      <c r="E22" s="20"/>
      <c r="F22" s="18">
        <v>14</v>
      </c>
      <c r="G22" s="22"/>
      <c r="I22" s="18">
        <v>14</v>
      </c>
      <c r="J22" s="22"/>
      <c r="L22" s="18">
        <v>14</v>
      </c>
      <c r="M22" s="22"/>
      <c r="O22" s="18">
        <v>14</v>
      </c>
      <c r="P22" s="22"/>
      <c r="R22" s="18">
        <v>14</v>
      </c>
      <c r="S22" s="22"/>
      <c r="U22" s="18">
        <v>14</v>
      </c>
      <c r="V22" s="16" t="s">
        <v>63</v>
      </c>
      <c r="X22" s="18">
        <v>14</v>
      </c>
      <c r="Y22" s="22"/>
      <c r="AA22" s="18">
        <v>14</v>
      </c>
      <c r="AB22" s="22"/>
    </row>
    <row r="23" spans="3:28" s="14" customFormat="1" ht="15">
      <c r="C23" s="18">
        <v>15</v>
      </c>
      <c r="D23" s="19"/>
      <c r="E23" s="20"/>
      <c r="F23" s="18">
        <v>15</v>
      </c>
      <c r="G23" s="22"/>
      <c r="I23" s="18">
        <v>15</v>
      </c>
      <c r="J23" s="22"/>
      <c r="L23" s="18">
        <v>15</v>
      </c>
      <c r="M23" s="22"/>
      <c r="O23" s="18">
        <v>15</v>
      </c>
      <c r="P23" s="22"/>
      <c r="R23" s="18">
        <v>15</v>
      </c>
      <c r="S23" s="22"/>
      <c r="U23" s="18">
        <v>15</v>
      </c>
      <c r="V23" s="16" t="s">
        <v>65</v>
      </c>
      <c r="X23" s="18">
        <v>15</v>
      </c>
      <c r="Y23" s="22"/>
      <c r="AA23" s="18">
        <v>15</v>
      </c>
      <c r="AB23" s="22"/>
    </row>
    <row r="24" spans="3:28" s="14" customFormat="1" ht="15">
      <c r="C24" s="23"/>
      <c r="D24" s="24"/>
      <c r="E24" s="20"/>
      <c r="U24" s="18">
        <v>16</v>
      </c>
      <c r="V24" s="16" t="s">
        <v>4</v>
      </c>
    </row>
    <row r="25" spans="3:28" s="14" customFormat="1" ht="15">
      <c r="C25" s="25"/>
      <c r="D25" s="26"/>
      <c r="E25" s="20"/>
      <c r="U25" s="18">
        <v>17</v>
      </c>
      <c r="V25" s="16" t="s">
        <v>64</v>
      </c>
    </row>
    <row r="26" spans="3:28" s="14" customFormat="1" ht="15">
      <c r="C26" s="20"/>
      <c r="D26" s="27"/>
      <c r="E26" s="20"/>
      <c r="U26" s="18">
        <v>18</v>
      </c>
      <c r="V26" s="16" t="s">
        <v>10</v>
      </c>
    </row>
    <row r="27" spans="3:28" s="14" customFormat="1" ht="15">
      <c r="C27" s="20"/>
      <c r="D27" s="27"/>
      <c r="E27" s="20"/>
      <c r="U27" s="18">
        <v>19</v>
      </c>
      <c r="V27" s="16"/>
    </row>
    <row r="28" spans="3:28" s="14" customFormat="1" ht="15">
      <c r="C28" s="20"/>
      <c r="D28" s="27"/>
      <c r="E28" s="20"/>
      <c r="J28" s="20"/>
      <c r="U28" s="18">
        <v>20</v>
      </c>
      <c r="V28" s="16"/>
    </row>
    <row r="29" spans="3:28" ht="15">
      <c r="U29" s="18">
        <v>21</v>
      </c>
      <c r="V29" s="16"/>
    </row>
    <row r="30" spans="3:28" ht="15">
      <c r="U30" s="18">
        <v>22</v>
      </c>
      <c r="V30" s="16"/>
    </row>
    <row r="31" spans="3:28" ht="15">
      <c r="U31" s="18">
        <v>23</v>
      </c>
      <c r="V31" s="16"/>
    </row>
    <row r="32" spans="3:28" ht="15">
      <c r="U32" s="18">
        <v>24</v>
      </c>
      <c r="V32" s="16"/>
    </row>
    <row r="33" spans="21:22" ht="15">
      <c r="U33" s="18">
        <v>25</v>
      </c>
      <c r="V33" s="16"/>
    </row>
    <row r="34" spans="21:22" ht="15">
      <c r="U34" s="18">
        <v>26</v>
      </c>
      <c r="V34" s="16"/>
    </row>
    <row r="35" spans="21:22" ht="20.100000000000001" customHeight="1">
      <c r="U35" s="18">
        <v>27</v>
      </c>
      <c r="V35" s="16"/>
    </row>
    <row r="36" spans="21:22" ht="20.100000000000001" customHeight="1">
      <c r="U36" s="18">
        <v>28</v>
      </c>
      <c r="V36" s="16"/>
    </row>
    <row r="37" spans="21:22" ht="20.100000000000001" customHeight="1">
      <c r="U37" s="18">
        <v>29</v>
      </c>
      <c r="V37" s="16"/>
    </row>
    <row r="38" spans="21:22" ht="20.100000000000001" customHeight="1">
      <c r="U38" s="18">
        <v>30</v>
      </c>
      <c r="V38" s="16"/>
    </row>
    <row r="39" spans="21:22" ht="13.5" customHeight="1">
      <c r="U39" s="18">
        <v>31</v>
      </c>
      <c r="V39" s="16"/>
    </row>
    <row r="40" spans="21:22" ht="13.5" customHeight="1">
      <c r="U40" s="18">
        <v>32</v>
      </c>
      <c r="V40" s="16"/>
    </row>
    <row r="41" spans="21:22" ht="13.5" customHeight="1">
      <c r="U41" s="18">
        <v>33</v>
      </c>
      <c r="V41" s="16"/>
    </row>
    <row r="42" spans="21:22" ht="13.5" customHeight="1">
      <c r="U42" s="18">
        <v>34</v>
      </c>
      <c r="V42" s="16"/>
    </row>
    <row r="43" spans="21:22" ht="13.5" customHeight="1">
      <c r="U43" s="18">
        <v>35</v>
      </c>
      <c r="V43" s="16"/>
    </row>
    <row r="44" spans="21:22" ht="13.5" customHeight="1">
      <c r="U44" s="18">
        <v>36</v>
      </c>
      <c r="V44" s="16"/>
    </row>
    <row r="45" spans="21:22" ht="13.5" customHeight="1">
      <c r="U45" s="18">
        <v>37</v>
      </c>
      <c r="V45" s="16"/>
    </row>
    <row r="46" spans="21:22" ht="13.5" customHeight="1">
      <c r="U46" s="18">
        <v>38</v>
      </c>
      <c r="V46" s="16"/>
    </row>
    <row r="47" spans="21:22" ht="13.5" customHeight="1">
      <c r="U47" s="18">
        <v>39</v>
      </c>
      <c r="V47" s="16"/>
    </row>
    <row r="48" spans="21:22" ht="13.5" customHeight="1">
      <c r="U48" s="18">
        <v>40</v>
      </c>
      <c r="V48" s="16"/>
    </row>
    <row r="49" spans="21:22" ht="13.5" customHeight="1">
      <c r="U49" s="18">
        <v>41</v>
      </c>
      <c r="V49" s="16"/>
    </row>
    <row r="50" spans="21:22" ht="13.5" customHeight="1">
      <c r="U50" s="18">
        <v>42</v>
      </c>
      <c r="V50" s="16"/>
    </row>
    <row r="51" spans="21:22" ht="13.5" customHeight="1">
      <c r="U51" s="18">
        <v>43</v>
      </c>
      <c r="V51" s="16"/>
    </row>
    <row r="52" spans="21:22" ht="13.5" customHeight="1">
      <c r="U52" s="18">
        <v>44</v>
      </c>
      <c r="V52" s="16"/>
    </row>
    <row r="53" spans="21:22" ht="13.5" customHeight="1">
      <c r="U53" s="18">
        <v>45</v>
      </c>
      <c r="V53" s="16"/>
    </row>
    <row r="54" spans="21:22" ht="13.5" customHeight="1">
      <c r="U54" s="18">
        <v>46</v>
      </c>
      <c r="V54" s="16"/>
    </row>
    <row r="55" spans="21:22" ht="13.5" customHeight="1">
      <c r="U55" s="18">
        <v>47</v>
      </c>
      <c r="V55" s="16"/>
    </row>
    <row r="56" spans="21:22" ht="13.5" customHeight="1">
      <c r="U56" s="18">
        <v>48</v>
      </c>
      <c r="V56" s="16"/>
    </row>
    <row r="57" spans="21:22" ht="13.5" customHeight="1">
      <c r="U57" s="18">
        <v>49</v>
      </c>
      <c r="V57" s="16"/>
    </row>
    <row r="58" spans="21:22" ht="13.5" customHeight="1">
      <c r="U58" s="18">
        <v>50</v>
      </c>
      <c r="V58" s="16"/>
    </row>
    <row r="59" spans="21:22" ht="13.5" customHeight="1">
      <c r="U59" s="18">
        <v>51</v>
      </c>
      <c r="V59" s="16"/>
    </row>
    <row r="60" spans="21:22" ht="13.5" customHeight="1">
      <c r="U60" s="18">
        <v>52</v>
      </c>
      <c r="V60" s="16"/>
    </row>
    <row r="61" spans="21:22" ht="13.5" customHeight="1">
      <c r="U61" s="18">
        <v>53</v>
      </c>
      <c r="V61" s="16"/>
    </row>
    <row r="62" spans="21:22" ht="13.5" customHeight="1">
      <c r="U62" s="18">
        <v>54</v>
      </c>
      <c r="V62" s="16"/>
    </row>
    <row r="63" spans="21:22" ht="13.5" customHeight="1">
      <c r="U63" s="18">
        <v>55</v>
      </c>
      <c r="V63" s="16"/>
    </row>
    <row r="64" spans="21:22" ht="13.5" customHeight="1">
      <c r="U64" s="18">
        <v>56</v>
      </c>
      <c r="V64" s="16"/>
    </row>
    <row r="65" spans="21:22" ht="13.5" customHeight="1">
      <c r="U65" s="18">
        <v>57</v>
      </c>
      <c r="V65" s="16"/>
    </row>
    <row r="66" spans="21:22" ht="13.5" customHeight="1">
      <c r="U66" s="18">
        <v>58</v>
      </c>
      <c r="V66" s="16"/>
    </row>
    <row r="67" spans="21:22" ht="13.5" customHeight="1">
      <c r="U67" s="18">
        <v>59</v>
      </c>
      <c r="V67" s="16"/>
    </row>
    <row r="68" spans="21:22" ht="13.5" customHeight="1">
      <c r="U68" s="18">
        <v>60</v>
      </c>
      <c r="V68" s="16"/>
    </row>
  </sheetData>
  <mergeCells count="9">
    <mergeCell ref="C8:D8"/>
    <mergeCell ref="X8:Y8"/>
    <mergeCell ref="AA8:AB8"/>
    <mergeCell ref="R8:S8"/>
    <mergeCell ref="U8:V8"/>
    <mergeCell ref="I8:J8"/>
    <mergeCell ref="L8:M8"/>
    <mergeCell ref="O8:P8"/>
    <mergeCell ref="F8:G8"/>
  </mergeCells>
  <phoneticPr fontId="11"/>
  <pageMargins left="0.7" right="0.7" top="0.75" bottom="0.75" header="0.3" footer="0.3"/>
  <pageSetup paperSize="9" fitToHeight="0" orientation="portrait" horizontalDpi="1200" verticalDpi="1200" r:id="rId1"/>
  <headerFooter>
    <oddFooter>&amp;C&amp;"Meiryo UI"&amp;10-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CATSフォーマットv1.5.1_テストデータ確認事項</vt:lpstr>
      <vt:lpstr>ヘッダー</vt:lpstr>
      <vt:lpstr>List</vt:lpstr>
      <vt:lpstr>CATSフォーマットv1.5.1_テストデータ確認事項!Print_Area</vt:lpstr>
      <vt:lpstr>ヘッダー!Print_Area</vt:lpstr>
      <vt:lpstr>CATSフォーマットv1.5.1_テストデータ確認事項!Print_Titles</vt:lpstr>
      <vt:lpstr>ヘッダー!Print_Titles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2019-09-18T10:38:09Z</dcterms:created>
  <dcterms:modified xsi:type="dcterms:W3CDTF">2025-10-10T00:11:11Z</dcterms:modified>
</cp:coreProperties>
</file>